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0" yWindow="60" windowWidth="17508" windowHeight="7248" tabRatio="978" activeTab="2"/>
  </bookViews>
  <sheets>
    <sheet name="餐飲夜四技" sheetId="51" r:id="rId1"/>
    <sheet name="觀光夜四技" sheetId="41" r:id="rId2"/>
    <sheet name="休閒夜四技" sheetId="49" r:id="rId3"/>
  </sheets>
  <calcPr calcId="162913"/>
</workbook>
</file>

<file path=xl/calcChain.xml><?xml version="1.0" encoding="utf-8"?>
<calcChain xmlns="http://schemas.openxmlformats.org/spreadsheetml/2006/main">
  <c r="C13" i="51" l="1"/>
  <c r="C14" i="51" s="1"/>
  <c r="D13" i="51"/>
  <c r="D44" i="51" s="1"/>
  <c r="E13" i="51"/>
  <c r="F13" i="51"/>
  <c r="H13" i="51"/>
  <c r="I13" i="51"/>
  <c r="J13" i="51"/>
  <c r="K13" i="51"/>
  <c r="K44" i="51" s="1"/>
  <c r="M13" i="51"/>
  <c r="N13" i="51"/>
  <c r="O13" i="51"/>
  <c r="P13" i="51"/>
  <c r="R13" i="51"/>
  <c r="S13" i="51"/>
  <c r="S44" i="51" s="1"/>
  <c r="T13" i="51"/>
  <c r="U13" i="51"/>
  <c r="C19" i="51"/>
  <c r="C44" i="51" s="1"/>
  <c r="D19" i="51"/>
  <c r="E19" i="51"/>
  <c r="E44" i="51" s="1"/>
  <c r="F19" i="51"/>
  <c r="H19" i="51"/>
  <c r="I19" i="51"/>
  <c r="J19" i="51"/>
  <c r="J44" i="51" s="1"/>
  <c r="K19" i="51"/>
  <c r="M19" i="51"/>
  <c r="M44" i="51" s="1"/>
  <c r="N19" i="51"/>
  <c r="O19" i="51"/>
  <c r="P19" i="51"/>
  <c r="R19" i="51"/>
  <c r="R44" i="51" s="1"/>
  <c r="S19" i="51"/>
  <c r="T19" i="51"/>
  <c r="T44" i="51" s="1"/>
  <c r="U19" i="51"/>
  <c r="C22" i="51"/>
  <c r="D22" i="51"/>
  <c r="E22" i="51"/>
  <c r="F22" i="51"/>
  <c r="F44" i="51" s="1"/>
  <c r="H22" i="51"/>
  <c r="I22" i="51"/>
  <c r="J22" i="51"/>
  <c r="K22" i="51"/>
  <c r="M22" i="51"/>
  <c r="N22" i="51"/>
  <c r="N44" i="51" s="1"/>
  <c r="O22" i="51"/>
  <c r="P22" i="51"/>
  <c r="R22" i="51"/>
  <c r="S22" i="51"/>
  <c r="T22" i="51"/>
  <c r="U22" i="51"/>
  <c r="U44" i="51" s="1"/>
  <c r="C32" i="51"/>
  <c r="D32" i="51"/>
  <c r="E32" i="51"/>
  <c r="F32" i="51"/>
  <c r="H32" i="51"/>
  <c r="I32" i="51"/>
  <c r="J32" i="51"/>
  <c r="K32" i="51"/>
  <c r="M32" i="51"/>
  <c r="N32" i="51"/>
  <c r="O32" i="51"/>
  <c r="P32" i="51"/>
  <c r="R32" i="51"/>
  <c r="S32" i="51"/>
  <c r="T32" i="51"/>
  <c r="U32" i="51"/>
  <c r="C33" i="51"/>
  <c r="C42" i="51"/>
  <c r="D42" i="51"/>
  <c r="E42" i="51"/>
  <c r="F42" i="51"/>
  <c r="O42" i="51"/>
  <c r="O44" i="51" s="1"/>
  <c r="P42" i="51"/>
  <c r="C43" i="51"/>
  <c r="H44" i="51"/>
  <c r="I44" i="51"/>
  <c r="P44" i="51"/>
  <c r="C20" i="51" l="1"/>
  <c r="C11" i="49"/>
  <c r="D11" i="49"/>
  <c r="E11" i="49"/>
  <c r="F11" i="49"/>
  <c r="H11" i="49"/>
  <c r="I11" i="49"/>
  <c r="J11" i="49"/>
  <c r="K11" i="49"/>
  <c r="M11" i="49"/>
  <c r="N11" i="49"/>
  <c r="O11" i="49"/>
  <c r="P11" i="49"/>
  <c r="R11" i="49"/>
  <c r="S11" i="49"/>
  <c r="T11" i="49"/>
  <c r="U11" i="49"/>
  <c r="C12" i="49"/>
  <c r="C17" i="49"/>
  <c r="C18" i="49" s="1"/>
  <c r="D17" i="49"/>
  <c r="E17" i="49"/>
  <c r="F17" i="49"/>
  <c r="H17" i="49"/>
  <c r="I17" i="49"/>
  <c r="J17" i="49"/>
  <c r="J47" i="49" s="1"/>
  <c r="K17" i="49"/>
  <c r="M17" i="49"/>
  <c r="N17" i="49"/>
  <c r="O17" i="49"/>
  <c r="P17" i="49"/>
  <c r="R17" i="49"/>
  <c r="R47" i="49" s="1"/>
  <c r="S17" i="49"/>
  <c r="T17" i="49"/>
  <c r="U17" i="49"/>
  <c r="C20" i="49"/>
  <c r="D20" i="49"/>
  <c r="E20" i="49"/>
  <c r="F20" i="49"/>
  <c r="H20" i="49"/>
  <c r="I20" i="49"/>
  <c r="J20" i="49"/>
  <c r="K20" i="49"/>
  <c r="M20" i="49"/>
  <c r="N20" i="49"/>
  <c r="O20" i="49"/>
  <c r="P20" i="49"/>
  <c r="R20" i="49"/>
  <c r="S20" i="49"/>
  <c r="T20" i="49"/>
  <c r="U20" i="49"/>
  <c r="C35" i="49"/>
  <c r="D35" i="49"/>
  <c r="E35" i="49"/>
  <c r="F35" i="49"/>
  <c r="H35" i="49"/>
  <c r="I35" i="49"/>
  <c r="J35" i="49"/>
  <c r="K35" i="49"/>
  <c r="M35" i="49"/>
  <c r="N35" i="49"/>
  <c r="R35" i="49"/>
  <c r="S35" i="49"/>
  <c r="T35" i="49"/>
  <c r="U35" i="49"/>
  <c r="C36" i="49"/>
  <c r="C43" i="49"/>
  <c r="D43" i="49"/>
  <c r="E43" i="49"/>
  <c r="F43" i="49"/>
  <c r="H43" i="49"/>
  <c r="I43" i="49"/>
  <c r="J43" i="49"/>
  <c r="K43" i="49"/>
  <c r="M43" i="49"/>
  <c r="N43" i="49"/>
  <c r="O43" i="49"/>
  <c r="P43" i="49"/>
  <c r="R43" i="49"/>
  <c r="S43" i="49"/>
  <c r="T43" i="49"/>
  <c r="U43" i="49"/>
  <c r="D47" i="49"/>
  <c r="E47" i="49"/>
  <c r="F47" i="49"/>
  <c r="K47" i="49"/>
  <c r="S47" i="49"/>
  <c r="T47" i="49"/>
  <c r="U47" i="49"/>
  <c r="C47" i="49" l="1"/>
  <c r="C44" i="49"/>
  <c r="U11" i="41"/>
  <c r="U16" i="41"/>
  <c r="U19" i="41"/>
  <c r="U30" i="41"/>
  <c r="T11" i="41"/>
  <c r="T42" i="41" s="1"/>
  <c r="T16" i="41"/>
  <c r="T19" i="41"/>
  <c r="T30" i="41"/>
  <c r="S11" i="41"/>
  <c r="S16" i="41"/>
  <c r="S19" i="41"/>
  <c r="S30" i="41"/>
  <c r="R11" i="41"/>
  <c r="R16" i="41"/>
  <c r="R19" i="41"/>
  <c r="R30" i="41"/>
  <c r="P11" i="41"/>
  <c r="P16" i="41"/>
  <c r="P19" i="41"/>
  <c r="P30" i="41"/>
  <c r="O11" i="41"/>
  <c r="O16" i="41"/>
  <c r="O19" i="41"/>
  <c r="O30" i="41"/>
  <c r="N11" i="41"/>
  <c r="N16" i="41"/>
  <c r="N19" i="41"/>
  <c r="N30" i="41"/>
  <c r="N42" i="41" s="1"/>
  <c r="M11" i="41"/>
  <c r="M16" i="41"/>
  <c r="M19" i="41"/>
  <c r="M30" i="41"/>
  <c r="K11" i="41"/>
  <c r="K16" i="41"/>
  <c r="K19" i="41"/>
  <c r="K30" i="41"/>
  <c r="J11" i="41"/>
  <c r="J16" i="41"/>
  <c r="J19" i="41"/>
  <c r="J30" i="41"/>
  <c r="J42" i="41"/>
  <c r="I11" i="41"/>
  <c r="I16" i="41"/>
  <c r="I19" i="41"/>
  <c r="I30" i="41"/>
  <c r="I42" i="41" s="1"/>
  <c r="H11" i="41"/>
  <c r="H16" i="41"/>
  <c r="H19" i="41"/>
  <c r="H30" i="41"/>
  <c r="F11" i="41"/>
  <c r="F16" i="41"/>
  <c r="F19" i="41"/>
  <c r="F30" i="41"/>
  <c r="E11" i="41"/>
  <c r="E16" i="41"/>
  <c r="E19" i="41"/>
  <c r="E30" i="41"/>
  <c r="D11" i="41"/>
  <c r="D16" i="41"/>
  <c r="D19" i="41"/>
  <c r="D30" i="41"/>
  <c r="C11" i="41"/>
  <c r="C16" i="41"/>
  <c r="C17" i="41" s="1"/>
  <c r="C19" i="41"/>
  <c r="C30" i="41"/>
  <c r="C31" i="41" s="1"/>
  <c r="C41" i="41"/>
  <c r="C42" i="41" l="1"/>
  <c r="F42" i="41"/>
  <c r="O42" i="41"/>
  <c r="K42" i="41"/>
  <c r="R42" i="41"/>
  <c r="D42" i="41"/>
  <c r="M42" i="41"/>
  <c r="U42" i="41"/>
  <c r="C12" i="41"/>
  <c r="H42" i="41"/>
  <c r="P42" i="41"/>
  <c r="S42" i="41"/>
  <c r="E42" i="41"/>
</calcChain>
</file>

<file path=xl/sharedStrings.xml><?xml version="1.0" encoding="utf-8"?>
<sst xmlns="http://schemas.openxmlformats.org/spreadsheetml/2006/main" count="447" uniqueCount="290">
  <si>
    <r>
      <rPr>
        <sz val="10"/>
        <color theme="1"/>
        <rFont val="標楷體"/>
        <family val="4"/>
        <charset val="136"/>
      </rPr>
      <t>餐旅管理</t>
    </r>
  </si>
  <si>
    <r>
      <rPr>
        <sz val="10"/>
        <color theme="1"/>
        <rFont val="標楷體"/>
        <family val="4"/>
        <charset val="136"/>
      </rPr>
      <t>管理學</t>
    </r>
  </si>
  <si>
    <r>
      <rPr>
        <sz val="10"/>
        <color theme="1"/>
        <rFont val="標楷體"/>
        <family val="4"/>
        <charset val="136"/>
      </rPr>
      <t>溫泉產業經營管理</t>
    </r>
  </si>
  <si>
    <r>
      <rPr>
        <sz val="10"/>
        <color theme="1"/>
        <rFont val="標楷體"/>
        <family val="4"/>
        <charset val="136"/>
      </rPr>
      <t>最低畢業學分數：</t>
    </r>
    <r>
      <rPr>
        <sz val="10"/>
        <color theme="1"/>
        <rFont val="Arial"/>
        <family val="2"/>
      </rPr>
      <t>128</t>
    </r>
    <r>
      <rPr>
        <sz val="10"/>
        <color theme="1"/>
        <rFont val="標楷體"/>
        <family val="4"/>
        <charset val="136"/>
      </rPr>
      <t>學分</t>
    </r>
  </si>
  <si>
    <r>
      <rPr>
        <sz val="10"/>
        <color theme="1"/>
        <rFont val="標楷體"/>
        <family val="4"/>
        <charset val="136"/>
      </rPr>
      <t>觀光學概論</t>
    </r>
  </si>
  <si>
    <r>
      <rPr>
        <sz val="10"/>
        <color theme="1"/>
        <rFont val="標楷體"/>
        <family val="4"/>
        <charset val="136"/>
      </rPr>
      <t>觀光英語（一）（二）</t>
    </r>
  </si>
  <si>
    <r>
      <rPr>
        <sz val="10"/>
        <color theme="1"/>
        <rFont val="標楷體"/>
        <family val="4"/>
        <charset val="136"/>
      </rPr>
      <t>觀光日語（一）（二）</t>
    </r>
  </si>
  <si>
    <r>
      <rPr>
        <sz val="10"/>
        <color theme="1"/>
        <rFont val="標楷體"/>
        <family val="4"/>
        <charset val="136"/>
      </rPr>
      <t>經濟學</t>
    </r>
  </si>
  <si>
    <r>
      <rPr>
        <sz val="10"/>
        <color theme="1"/>
        <rFont val="標楷體"/>
        <family val="4"/>
        <charset val="136"/>
      </rPr>
      <t>專業選修</t>
    </r>
    <r>
      <rPr>
        <sz val="10"/>
        <color theme="1"/>
        <rFont val="Arial"/>
        <family val="2"/>
      </rPr>
      <t>(</t>
    </r>
    <r>
      <rPr>
        <sz val="10"/>
        <color theme="1"/>
        <rFont val="標楷體"/>
        <family val="4"/>
        <charset val="136"/>
      </rPr>
      <t>上學期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</si>
  <si>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標楷體"/>
        <family val="4"/>
        <charset val="136"/>
      </rPr>
      <t>專業選修</t>
    </r>
    <r>
      <rPr>
        <sz val="10"/>
        <color theme="1"/>
        <rFont val="Arial"/>
        <family val="2"/>
      </rPr>
      <t>(</t>
    </r>
    <r>
      <rPr>
        <sz val="10"/>
        <color theme="1"/>
        <rFont val="標楷體"/>
        <family val="4"/>
        <charset val="136"/>
      </rPr>
      <t>下學期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</si>
  <si>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標楷體"/>
        <family val="4"/>
        <charset val="136"/>
      </rPr>
      <t>博奕事業概論</t>
    </r>
  </si>
  <si>
    <r>
      <rPr>
        <sz val="10"/>
        <color theme="1"/>
        <rFont val="標楷體"/>
        <family val="4"/>
        <charset val="136"/>
      </rPr>
      <t>觀光地理</t>
    </r>
  </si>
  <si>
    <r>
      <rPr>
        <sz val="10"/>
        <color theme="1"/>
        <rFont val="標楷體"/>
        <family val="4"/>
        <charset val="136"/>
      </rPr>
      <t>進階應用日語</t>
    </r>
  </si>
  <si>
    <r>
      <rPr>
        <sz val="10"/>
        <color theme="1"/>
        <rFont val="標楷體"/>
        <family val="4"/>
        <charset val="136"/>
      </rPr>
      <t>專業必修：</t>
    </r>
    <r>
      <rPr>
        <sz val="10"/>
        <color theme="1"/>
        <rFont val="Arial"/>
        <family val="2"/>
      </rPr>
      <t>66</t>
    </r>
    <r>
      <rPr>
        <sz val="10"/>
        <color theme="1"/>
        <rFont val="標楷體"/>
        <family val="4"/>
        <charset val="136"/>
      </rPr>
      <t>學分</t>
    </r>
    <phoneticPr fontId="2" type="noConversion"/>
  </si>
  <si>
    <r>
      <rPr>
        <sz val="10"/>
        <rFont val="標楷體"/>
        <family val="4"/>
        <charset val="136"/>
      </rPr>
      <t>法律與生活</t>
    </r>
    <phoneticPr fontId="2" type="noConversion"/>
  </si>
  <si>
    <r>
      <rPr>
        <sz val="10"/>
        <color theme="1"/>
        <rFont val="標楷體"/>
        <family val="4"/>
        <charset val="136"/>
      </rPr>
      <t>第一學年</t>
    </r>
  </si>
  <si>
    <r>
      <rPr>
        <sz val="10"/>
        <color theme="1"/>
        <rFont val="標楷體"/>
        <family val="4"/>
        <charset val="136"/>
      </rPr>
      <t>科目名稱</t>
    </r>
  </si>
  <si>
    <r>
      <rPr>
        <sz val="10"/>
        <color theme="1"/>
        <rFont val="標楷體"/>
        <family val="4"/>
        <charset val="136"/>
      </rPr>
      <t>第二學年</t>
    </r>
  </si>
  <si>
    <r>
      <rPr>
        <sz val="10"/>
        <color theme="1"/>
        <rFont val="標楷體"/>
        <family val="4"/>
        <charset val="136"/>
      </rPr>
      <t>第三學年</t>
    </r>
  </si>
  <si>
    <r>
      <rPr>
        <sz val="10"/>
        <color theme="1"/>
        <rFont val="標楷體"/>
        <family val="4"/>
        <charset val="136"/>
      </rPr>
      <t>第四學年</t>
    </r>
  </si>
  <si>
    <r>
      <rPr>
        <sz val="10"/>
        <color theme="1"/>
        <rFont val="標楷體"/>
        <family val="4"/>
        <charset val="136"/>
      </rPr>
      <t>上</t>
    </r>
  </si>
  <si>
    <r>
      <rPr>
        <sz val="10"/>
        <color theme="1"/>
        <rFont val="標楷體"/>
        <family val="4"/>
        <charset val="136"/>
      </rPr>
      <t>下</t>
    </r>
  </si>
  <si>
    <r>
      <rPr>
        <sz val="10"/>
        <color theme="1"/>
        <rFont val="標楷體"/>
        <family val="4"/>
        <charset val="136"/>
      </rPr>
      <t>學分</t>
    </r>
  </si>
  <si>
    <r>
      <rPr>
        <sz val="10"/>
        <color theme="1"/>
        <rFont val="標楷體"/>
        <family val="4"/>
        <charset val="136"/>
      </rPr>
      <t>時數</t>
    </r>
  </si>
  <si>
    <r>
      <rPr>
        <sz val="10"/>
        <color theme="1"/>
        <rFont val="標楷體"/>
        <family val="4"/>
        <charset val="136"/>
      </rPr>
      <t>小計</t>
    </r>
  </si>
  <si>
    <r>
      <rPr>
        <sz val="10"/>
        <color theme="1"/>
        <rFont val="標楷體"/>
        <family val="4"/>
        <charset val="136"/>
      </rPr>
      <t>類別學分小計</t>
    </r>
  </si>
  <si>
    <r>
      <rPr>
        <sz val="10"/>
        <color theme="1"/>
        <rFont val="標楷體"/>
        <family val="4"/>
        <charset val="136"/>
      </rPr>
      <t>小計</t>
    </r>
    <phoneticPr fontId="2" type="noConversion"/>
  </si>
  <si>
    <r>
      <rPr>
        <sz val="10"/>
        <color theme="1"/>
        <rFont val="標楷體"/>
        <family val="4"/>
        <charset val="136"/>
      </rPr>
      <t>類別</t>
    </r>
  </si>
  <si>
    <r>
      <rPr>
        <sz val="10"/>
        <color theme="1"/>
        <rFont val="標楷體"/>
        <family val="4"/>
        <charset val="136"/>
      </rPr>
      <t>專業必修</t>
    </r>
    <phoneticPr fontId="2" type="noConversion"/>
  </si>
  <si>
    <r>
      <rPr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</si>
  <si>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sz val="12"/>
        <color theme="1"/>
        <rFont val="標楷體"/>
        <family val="4"/>
        <charset val="136"/>
      </rPr>
      <t>※每週授課上限</t>
    </r>
    <r>
      <rPr>
        <sz val="12"/>
        <color theme="1"/>
        <rFont val="Arial"/>
        <family val="2"/>
      </rPr>
      <t>24</t>
    </r>
    <r>
      <rPr>
        <sz val="12"/>
        <color theme="1"/>
        <rFont val="標楷體"/>
        <family val="4"/>
        <charset val="136"/>
      </rPr>
      <t>小時；下限</t>
    </r>
    <r>
      <rPr>
        <sz val="12"/>
        <color theme="1"/>
        <rFont val="Arial"/>
        <family val="2"/>
      </rPr>
      <t>9</t>
    </r>
    <r>
      <rPr>
        <sz val="12"/>
        <color theme="1"/>
        <rFont val="標楷體"/>
        <family val="4"/>
        <charset val="136"/>
      </rPr>
      <t>小時</t>
    </r>
    <phoneticPr fontId="2" type="noConversion"/>
  </si>
  <si>
    <r>
      <rPr>
        <sz val="10"/>
        <color theme="1"/>
        <rFont val="標楷體"/>
        <family val="4"/>
        <charset val="136"/>
      </rPr>
      <t>文化資產觀光</t>
    </r>
    <phoneticPr fontId="2" type="noConversion"/>
  </si>
  <si>
    <r>
      <rPr>
        <sz val="10"/>
        <color theme="1"/>
        <rFont val="標楷體"/>
        <family val="4"/>
        <charset val="136"/>
      </rPr>
      <t>觀光禮儀實務</t>
    </r>
    <phoneticPr fontId="2" type="noConversion"/>
  </si>
  <si>
    <r>
      <rPr>
        <sz val="10"/>
        <color theme="1"/>
        <rFont val="標楷體"/>
        <family val="4"/>
        <charset val="136"/>
      </rPr>
      <t>生態旅遊與永續觀光</t>
    </r>
    <phoneticPr fontId="2" type="noConversion"/>
  </si>
  <si>
    <r>
      <rPr>
        <sz val="10"/>
        <color theme="1"/>
        <rFont val="標楷體"/>
        <family val="4"/>
        <charset val="136"/>
      </rPr>
      <t>合計</t>
    </r>
    <phoneticPr fontId="2" type="noConversion"/>
  </si>
  <si>
    <r>
      <rPr>
        <b/>
        <sz val="10"/>
        <color theme="1"/>
        <rFont val="標楷體"/>
        <family val="4"/>
        <charset val="136"/>
      </rPr>
      <t>備
註</t>
    </r>
    <phoneticPr fontId="10" type="noConversion"/>
  </si>
  <si>
    <r>
      <rPr>
        <sz val="10"/>
        <color theme="1"/>
        <rFont val="標楷體"/>
        <family val="4"/>
        <charset val="136"/>
      </rPr>
      <t>休閒遊憩概論</t>
    </r>
    <phoneticPr fontId="2" type="noConversion"/>
  </si>
  <si>
    <r>
      <rPr>
        <sz val="10"/>
        <color theme="1"/>
        <rFont val="標楷體"/>
        <family val="4"/>
        <charset val="136"/>
      </rPr>
      <t>國民旅遊實務</t>
    </r>
    <phoneticPr fontId="2" type="noConversion"/>
  </si>
  <si>
    <r>
      <rPr>
        <sz val="10"/>
        <color theme="1"/>
        <rFont val="標楷體"/>
        <family val="4"/>
        <charset val="136"/>
      </rPr>
      <t>專業至少應選修：</t>
    </r>
    <r>
      <rPr>
        <sz val="10"/>
        <color theme="1"/>
        <rFont val="Arial"/>
        <family val="2"/>
      </rPr>
      <t>30</t>
    </r>
    <r>
      <rPr>
        <sz val="10"/>
        <color theme="1"/>
        <rFont val="標楷體"/>
        <family val="4"/>
        <charset val="136"/>
      </rPr>
      <t>學分</t>
    </r>
    <phoneticPr fontId="2" type="noConversion"/>
  </si>
  <si>
    <r>
      <rPr>
        <sz val="10"/>
        <color theme="1"/>
        <rFont val="標楷體"/>
        <family val="4"/>
        <charset val="136"/>
      </rPr>
      <t>基礎通識：</t>
    </r>
    <r>
      <rPr>
        <sz val="10"/>
        <color theme="1"/>
        <rFont val="Arial"/>
        <family val="2"/>
      </rPr>
      <t>14</t>
    </r>
    <r>
      <rPr>
        <sz val="10"/>
        <color theme="1"/>
        <rFont val="標楷體"/>
        <family val="4"/>
        <charset val="136"/>
      </rPr>
      <t>學分</t>
    </r>
    <phoneticPr fontId="2" type="noConversion"/>
  </si>
  <si>
    <r>
      <rPr>
        <sz val="10"/>
        <color theme="1"/>
        <rFont val="標楷體"/>
        <family val="4"/>
        <charset val="136"/>
      </rPr>
      <t>多元通識：</t>
    </r>
    <r>
      <rPr>
        <sz val="10"/>
        <color theme="1"/>
        <rFont val="Arial"/>
        <family val="2"/>
      </rPr>
      <t>6</t>
    </r>
    <r>
      <rPr>
        <sz val="10"/>
        <color theme="1"/>
        <rFont val="標楷體"/>
        <family val="4"/>
        <charset val="136"/>
      </rPr>
      <t>學分</t>
    </r>
    <phoneticPr fontId="2" type="noConversion"/>
  </si>
  <si>
    <r>
      <rPr>
        <sz val="10"/>
        <rFont val="標楷體"/>
        <family val="4"/>
        <charset val="136"/>
      </rPr>
      <t>基礎通識</t>
    </r>
    <phoneticPr fontId="2" type="noConversion"/>
  </si>
  <si>
    <r>
      <rPr>
        <sz val="10"/>
        <rFont val="標楷體"/>
        <family val="4"/>
        <charset val="136"/>
      </rPr>
      <t>職用通識</t>
    </r>
    <phoneticPr fontId="2" type="noConversion"/>
  </si>
  <si>
    <r>
      <rPr>
        <sz val="10"/>
        <rFont val="標楷體"/>
        <family val="4"/>
        <charset val="136"/>
      </rPr>
      <t>多元通識</t>
    </r>
    <phoneticPr fontId="2" type="noConversion"/>
  </si>
  <si>
    <r>
      <rPr>
        <sz val="10"/>
        <color theme="1"/>
        <rFont val="標楷體"/>
        <family val="4"/>
        <charset val="136"/>
      </rPr>
      <t>觀光產業分析</t>
    </r>
    <phoneticPr fontId="10" type="noConversion"/>
  </si>
  <si>
    <r>
      <rPr>
        <sz val="9"/>
        <color theme="1"/>
        <rFont val="標楷體"/>
        <family val="4"/>
        <charset val="136"/>
      </rPr>
      <t>學期學分時數總計</t>
    </r>
    <phoneticPr fontId="2" type="noConversion"/>
  </si>
  <si>
    <r>
      <rPr>
        <sz val="10"/>
        <color theme="1"/>
        <rFont val="標楷體"/>
        <family val="4"/>
        <charset val="136"/>
      </rPr>
      <t>職用通識：</t>
    </r>
    <r>
      <rPr>
        <sz val="10"/>
        <color theme="1"/>
        <rFont val="Arial"/>
        <family val="2"/>
      </rPr>
      <t>12</t>
    </r>
    <r>
      <rPr>
        <sz val="10"/>
        <color theme="1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</si>
  <si>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</si>
  <si>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0"/>
        <rFont val="標楷體"/>
        <family val="4"/>
        <charset val="136"/>
      </rPr>
      <t>中文閱讀與寫作</t>
    </r>
    <phoneticPr fontId="2" type="noConversion"/>
  </si>
  <si>
    <r>
      <rPr>
        <sz val="10"/>
        <rFont val="標楷體"/>
        <family val="4"/>
        <charset val="136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</si>
  <si>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</si>
  <si>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</si>
  <si>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</si>
  <si>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類別學分小計</t>
    </r>
  </si>
  <si>
    <r>
      <rPr>
        <sz val="10"/>
        <rFont val="標楷體"/>
        <family val="4"/>
        <charset val="136"/>
      </rPr>
      <t>職場應用文</t>
    </r>
    <phoneticPr fontId="2" type="noConversion"/>
  </si>
  <si>
    <r>
      <rPr>
        <sz val="10"/>
        <rFont val="標楷體"/>
        <family val="4"/>
        <charset val="136"/>
      </rPr>
      <t>職場禮儀與口語表達</t>
    </r>
    <phoneticPr fontId="2" type="noConversion"/>
  </si>
  <si>
    <r>
      <rPr>
        <sz val="10"/>
        <rFont val="標楷體"/>
        <family val="4"/>
        <charset val="136"/>
      </rPr>
      <t>職場安全與衛生</t>
    </r>
    <phoneticPr fontId="2" type="noConversion"/>
  </si>
  <si>
    <r>
      <rPr>
        <sz val="10"/>
        <rFont val="標楷體"/>
        <family val="4"/>
        <charset val="136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  <charset val="136"/>
      </rPr>
      <t>二</t>
    </r>
    <r>
      <rPr>
        <sz val="10"/>
        <rFont val="Arial"/>
        <family val="2"/>
      </rPr>
      <t xml:space="preserve">) </t>
    </r>
    <phoneticPr fontId="2" type="noConversion"/>
  </si>
  <si>
    <r>
      <rPr>
        <sz val="10"/>
        <rFont val="標楷體"/>
        <family val="4"/>
        <charset val="136"/>
      </rPr>
      <t>小計</t>
    </r>
    <phoneticPr fontId="24" type="noConversion"/>
  </si>
  <si>
    <r>
      <rPr>
        <sz val="10"/>
        <rFont val="標楷體"/>
        <family val="4"/>
        <charset val="136"/>
      </rPr>
      <t>科技與環境關懷</t>
    </r>
    <phoneticPr fontId="2" type="noConversion"/>
  </si>
  <si>
    <r>
      <rPr>
        <sz val="10"/>
        <rFont val="標楷體"/>
        <family val="4"/>
        <charset val="136"/>
      </rPr>
      <t>小計</t>
    </r>
    <phoneticPr fontId="2" type="noConversion"/>
  </si>
  <si>
    <r>
      <t>1.</t>
    </r>
    <r>
      <rPr>
        <sz val="10"/>
        <rFont val="標楷體"/>
        <family val="4"/>
        <charset val="136"/>
      </rPr>
      <t xml:space="preserve">為符合本校「通識規劃特色」，同學畢業應修滿「基礎通識」１４學分、「職用通識」１２學分及「多元通識」６學分，共計３２分。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>「多元通識」由通識教育中心訂定預選課程，預選後列出應選修之人文藝術領域、自然科技領域及社會科學領域三類之應開課程後，請至少於２領域以上選修，共計６學分之課程。</t>
    </r>
    <phoneticPr fontId="2" type="noConversion"/>
  </si>
  <si>
    <r>
      <rPr>
        <sz val="10"/>
        <color theme="1"/>
        <rFont val="標楷體"/>
        <family val="4"/>
        <charset val="136"/>
      </rPr>
      <t>旅運經營學</t>
    </r>
    <phoneticPr fontId="2" type="noConversion"/>
  </si>
  <si>
    <r>
      <rPr>
        <sz val="10"/>
        <color theme="1"/>
        <rFont val="標楷體"/>
        <family val="4"/>
        <charset val="136"/>
      </rPr>
      <t>觀光服務品質管理</t>
    </r>
    <phoneticPr fontId="2" type="noConversion"/>
  </si>
  <si>
    <r>
      <rPr>
        <sz val="10"/>
        <color theme="1"/>
        <rFont val="標楷體"/>
        <family val="4"/>
        <charset val="136"/>
      </rPr>
      <t>消費者行為</t>
    </r>
    <phoneticPr fontId="2" type="noConversion"/>
  </si>
  <si>
    <r>
      <rPr>
        <sz val="10"/>
        <color theme="1"/>
        <rFont val="標楷體"/>
        <family val="4"/>
        <charset val="136"/>
      </rPr>
      <t>觀光資訊系統</t>
    </r>
    <phoneticPr fontId="2" type="noConversion"/>
  </si>
  <si>
    <r>
      <rPr>
        <sz val="10"/>
        <color theme="1"/>
        <rFont val="標楷體"/>
        <family val="4"/>
        <charset val="136"/>
      </rPr>
      <t>領隊及導遊實務</t>
    </r>
    <phoneticPr fontId="2" type="noConversion"/>
  </si>
  <si>
    <r>
      <rPr>
        <sz val="10"/>
        <color theme="1"/>
        <rFont val="標楷體"/>
        <family val="4"/>
        <charset val="136"/>
      </rPr>
      <t>會議與展覽管理</t>
    </r>
    <phoneticPr fontId="2" type="noConversion"/>
  </si>
  <si>
    <r>
      <rPr>
        <sz val="10"/>
        <color theme="1"/>
        <rFont val="標楷體"/>
        <family val="4"/>
        <charset val="136"/>
      </rPr>
      <t>觀光行銷學</t>
    </r>
    <phoneticPr fontId="2" type="noConversion"/>
  </si>
  <si>
    <r>
      <rPr>
        <sz val="10"/>
        <color theme="1"/>
        <rFont val="標楷體"/>
        <family val="4"/>
        <charset val="136"/>
      </rPr>
      <t>觀光行政與法規</t>
    </r>
    <phoneticPr fontId="2" type="noConversion"/>
  </si>
  <si>
    <r>
      <rPr>
        <sz val="10"/>
        <color theme="1"/>
        <rFont val="標楷體"/>
        <family val="4"/>
        <charset val="136"/>
      </rPr>
      <t>實務應用英文</t>
    </r>
    <phoneticPr fontId="2" type="noConversion"/>
  </si>
  <si>
    <r>
      <rPr>
        <sz val="10"/>
        <color theme="1"/>
        <rFont val="標楷體"/>
        <family val="4"/>
        <charset val="136"/>
      </rPr>
      <t>休閒農業與民宿管理</t>
    </r>
    <phoneticPr fontId="2" type="noConversion"/>
  </si>
  <si>
    <r>
      <rPr>
        <sz val="10"/>
        <color theme="1"/>
        <rFont val="標楷體"/>
        <family val="4"/>
        <charset val="136"/>
      </rPr>
      <t>觀光日語會話（一）</t>
    </r>
    <r>
      <rPr>
        <sz val="10"/>
        <color theme="1"/>
        <rFont val="Arial"/>
        <family val="2"/>
      </rPr>
      <t>(</t>
    </r>
    <r>
      <rPr>
        <sz val="10"/>
        <color theme="1"/>
        <rFont val="標楷體"/>
        <family val="4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</si>
  <si>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觀光英語會話（一）</t>
    </r>
    <r>
      <rPr>
        <sz val="10"/>
        <color theme="1"/>
        <rFont val="Arial"/>
        <family val="2"/>
      </rPr>
      <t>(</t>
    </r>
    <r>
      <rPr>
        <sz val="10"/>
        <color theme="1"/>
        <rFont val="標楷體"/>
        <family val="4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</si>
  <si>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統計學</t>
    </r>
    <phoneticPr fontId="2" type="noConversion"/>
  </si>
  <si>
    <r>
      <rPr>
        <sz val="10"/>
        <color theme="1"/>
        <rFont val="標楷體"/>
        <family val="4"/>
        <charset val="136"/>
      </rPr>
      <t>觀光資源開發與管理</t>
    </r>
    <phoneticPr fontId="2" type="noConversion"/>
  </si>
  <si>
    <r>
      <rPr>
        <sz val="10"/>
        <color theme="1"/>
        <rFont val="標楷體"/>
        <family val="4"/>
        <charset val="136"/>
      </rPr>
      <t>連鎖事業經營管理</t>
    </r>
    <phoneticPr fontId="2" type="noConversion"/>
  </si>
  <si>
    <r>
      <rPr>
        <sz val="10"/>
        <color theme="1"/>
        <rFont val="標楷體"/>
        <family val="4"/>
        <charset val="136"/>
      </rPr>
      <t>觀光心理學</t>
    </r>
    <phoneticPr fontId="2" type="noConversion"/>
  </si>
  <si>
    <r>
      <rPr>
        <sz val="10"/>
        <color theme="1"/>
        <rFont val="標楷體"/>
        <family val="4"/>
        <charset val="136"/>
      </rPr>
      <t>航空客運實務</t>
    </r>
    <phoneticPr fontId="2" type="noConversion"/>
  </si>
  <si>
    <r>
      <rPr>
        <sz val="10"/>
        <color theme="1"/>
        <rFont val="標楷體"/>
        <family val="4"/>
        <charset val="136"/>
      </rPr>
      <t>節慶觀光</t>
    </r>
    <phoneticPr fontId="2" type="noConversion"/>
  </si>
  <si>
    <r>
      <rPr>
        <sz val="10"/>
        <color theme="1"/>
        <rFont val="標楷體"/>
        <family val="4"/>
        <charset val="136"/>
      </rPr>
      <t>職場倫理與安全</t>
    </r>
    <phoneticPr fontId="2" type="noConversion"/>
  </si>
  <si>
    <r>
      <rPr>
        <sz val="10"/>
        <color theme="1"/>
        <rFont val="標楷體"/>
        <family val="4"/>
        <charset val="136"/>
      </rPr>
      <t>導覽解說</t>
    </r>
    <phoneticPr fontId="2" type="noConversion"/>
  </si>
  <si>
    <r>
      <rPr>
        <sz val="10"/>
        <color theme="1"/>
        <rFont val="標楷體"/>
        <family val="4"/>
        <charset val="136"/>
      </rPr>
      <t>觀光事業人力資源管理</t>
    </r>
    <phoneticPr fontId="2" type="noConversion"/>
  </si>
  <si>
    <r>
      <rPr>
        <sz val="10"/>
        <color theme="1"/>
        <rFont val="標楷體"/>
        <family val="4"/>
        <charset val="136"/>
      </rPr>
      <t>商業軟體應用</t>
    </r>
    <phoneticPr fontId="2" type="noConversion"/>
  </si>
  <si>
    <r>
      <rPr>
        <sz val="8"/>
        <rFont val="標楷體"/>
        <family val="4"/>
        <charset val="136"/>
      </rPr>
      <t>第一學年</t>
    </r>
  </si>
  <si>
    <r>
      <rPr>
        <sz val="8"/>
        <rFont val="標楷體"/>
        <family val="4"/>
        <charset val="136"/>
      </rPr>
      <t>第三學年</t>
    </r>
  </si>
  <si>
    <r>
      <rPr>
        <sz val="8"/>
        <rFont val="標楷體"/>
        <family val="4"/>
        <charset val="136"/>
      </rPr>
      <t>第四學年</t>
    </r>
  </si>
  <si>
    <r>
      <rPr>
        <sz val="8"/>
        <rFont val="標楷體"/>
        <family val="4"/>
        <charset val="136"/>
      </rPr>
      <t>上</t>
    </r>
  </si>
  <si>
    <r>
      <rPr>
        <sz val="8"/>
        <rFont val="標楷體"/>
        <family val="4"/>
        <charset val="136"/>
      </rPr>
      <t>下</t>
    </r>
  </si>
  <si>
    <r>
      <rPr>
        <sz val="7"/>
        <rFont val="標楷體"/>
        <family val="4"/>
        <charset val="136"/>
      </rPr>
      <t>學分</t>
    </r>
  </si>
  <si>
    <r>
      <rPr>
        <sz val="7"/>
        <rFont val="標楷體"/>
        <family val="4"/>
        <charset val="136"/>
      </rPr>
      <t>時數</t>
    </r>
  </si>
  <si>
    <r>
      <rPr>
        <sz val="10"/>
        <color theme="1"/>
        <rFont val="標楷體"/>
        <family val="4"/>
        <charset val="136"/>
      </rPr>
      <t>攝影實務</t>
    </r>
    <phoneticPr fontId="2" type="noConversion"/>
  </si>
  <si>
    <r>
      <rPr>
        <sz val="10"/>
        <color theme="1"/>
        <rFont val="標楷體"/>
        <family val="4"/>
        <charset val="136"/>
      </rPr>
      <t>進階觀光資訊系統</t>
    </r>
    <phoneticPr fontId="2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</si>
  <si>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19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次系課程發展委員會通過</t>
    </r>
    <phoneticPr fontId="10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</si>
  <si>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03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26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次院課程發展委員會通過</t>
    </r>
    <phoneticPr fontId="2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</si>
  <si>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>04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>12</t>
    </r>
    <r>
      <rPr>
        <sz val="10"/>
        <rFont val="標楷體"/>
        <family val="4"/>
        <charset val="136"/>
      </rPr>
      <t>日</t>
    </r>
    <r>
      <rPr>
        <sz val="10"/>
        <rFont val="Arial"/>
        <family val="2"/>
      </rPr>
      <t>106</t>
    </r>
    <r>
      <rPr>
        <sz val="10"/>
        <rFont val="標楷體"/>
        <family val="4"/>
        <charset val="136"/>
      </rPr>
      <t>學年度第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學期第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次校課程發展委員會通過</t>
    </r>
    <phoneticPr fontId="2" type="noConversion"/>
  </si>
  <si>
    <r>
      <rPr>
        <sz val="10"/>
        <color theme="1"/>
        <rFont val="標楷體"/>
        <family val="4"/>
        <charset val="136"/>
      </rPr>
      <t>應用日語</t>
    </r>
    <phoneticPr fontId="2" type="noConversion"/>
  </si>
  <si>
    <r>
      <rPr>
        <sz val="10"/>
        <color theme="1"/>
        <rFont val="標楷體"/>
        <family val="4"/>
        <charset val="136"/>
      </rPr>
      <t>地方特色產業</t>
    </r>
    <phoneticPr fontId="2" type="noConversion"/>
  </si>
  <si>
    <r>
      <rPr>
        <sz val="10"/>
        <color theme="1"/>
        <rFont val="標楷體"/>
        <family val="4"/>
        <charset val="136"/>
      </rPr>
      <t>俱樂部經營管理</t>
    </r>
    <phoneticPr fontId="2" type="noConversion"/>
  </si>
  <si>
    <r>
      <rPr>
        <sz val="10"/>
        <color theme="1"/>
        <rFont val="標楷體"/>
        <family val="4"/>
        <charset val="136"/>
      </rPr>
      <t>遊輪旅遊實務</t>
    </r>
    <phoneticPr fontId="2" type="noConversion"/>
  </si>
  <si>
    <r>
      <rPr>
        <sz val="10"/>
        <color theme="1"/>
        <rFont val="標楷體"/>
        <family val="4"/>
        <charset val="136"/>
      </rPr>
      <t>旅館管理</t>
    </r>
    <phoneticPr fontId="2" type="noConversion"/>
  </si>
  <si>
    <r>
      <rPr>
        <sz val="10"/>
        <color theme="1"/>
        <rFont val="標楷體"/>
        <family val="4"/>
        <charset val="136"/>
      </rPr>
      <t>團康設計與執行</t>
    </r>
    <phoneticPr fontId="2" type="noConversion"/>
  </si>
  <si>
    <r>
      <rPr>
        <sz val="10"/>
        <color theme="1"/>
        <rFont val="標楷體"/>
        <family val="4"/>
        <charset val="136"/>
      </rPr>
      <t>國家公園與世界遺產</t>
    </r>
    <phoneticPr fontId="2" type="noConversion"/>
  </si>
  <si>
    <r>
      <rPr>
        <sz val="10"/>
        <color rgb="FFFF0000"/>
        <rFont val="標楷體"/>
        <family val="4"/>
        <charset val="136"/>
      </rPr>
      <t>鐵道觀光</t>
    </r>
    <phoneticPr fontId="2" type="noConversion"/>
  </si>
  <si>
    <r>
      <rPr>
        <sz val="12"/>
        <color rgb="FFFF0000"/>
        <rFont val="標楷體"/>
        <family val="4"/>
        <charset val="136"/>
      </rPr>
      <t>旅遊安全與糾紛處理</t>
    </r>
    <phoneticPr fontId="2" type="noConversion"/>
  </si>
  <si>
    <r>
      <rPr>
        <sz val="10"/>
        <color rgb="FFFF0000"/>
        <rFont val="標楷體"/>
        <family val="4"/>
        <charset val="136"/>
      </rPr>
      <t>旅遊產品設計</t>
    </r>
    <phoneticPr fontId="2" type="noConversion"/>
  </si>
  <si>
    <r>
      <rPr>
        <sz val="10"/>
        <color rgb="FFFF0000"/>
        <rFont val="標楷體"/>
        <family val="4"/>
        <charset val="136"/>
      </rPr>
      <t>觀光電子商務</t>
    </r>
    <phoneticPr fontId="2" type="noConversion"/>
  </si>
  <si>
    <r>
      <rPr>
        <sz val="10"/>
        <color rgb="FFFF0000"/>
        <rFont val="標楷體"/>
        <family val="4"/>
        <charset val="136"/>
      </rPr>
      <t>旅遊產品銷售</t>
    </r>
    <phoneticPr fontId="2" type="noConversion"/>
  </si>
  <si>
    <r>
      <rPr>
        <b/>
        <sz val="14"/>
        <color theme="1"/>
        <rFont val="標楷體"/>
        <family val="4"/>
        <charset val="136"/>
      </rPr>
      <t>臺北城市科技大學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標楷體"/>
        <family val="4"/>
        <charset val="136"/>
      </rPr>
      <t>四年制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標楷體"/>
        <family val="4"/>
        <charset val="136"/>
      </rPr>
      <t>進修部</t>
    </r>
    <r>
      <rPr>
        <b/>
        <sz val="14"/>
        <color theme="1"/>
        <rFont val="Arial"/>
        <family val="2"/>
      </rPr>
      <t xml:space="preserve">  </t>
    </r>
    <r>
      <rPr>
        <b/>
        <sz val="14"/>
        <color theme="1"/>
        <rFont val="標楷體"/>
        <family val="4"/>
        <charset val="136"/>
      </rPr>
      <t>觀光事業系</t>
    </r>
    <r>
      <rPr>
        <b/>
        <sz val="14"/>
        <color theme="1"/>
        <rFont val="Arial"/>
        <family val="2"/>
      </rPr>
      <t xml:space="preserve">  </t>
    </r>
    <r>
      <rPr>
        <b/>
        <sz val="14"/>
        <color theme="1"/>
        <rFont val="標楷體"/>
        <family val="4"/>
        <charset val="136"/>
      </rPr>
      <t>課程規劃表</t>
    </r>
    <r>
      <rPr>
        <b/>
        <sz val="14"/>
        <color theme="1"/>
        <rFont val="Arial"/>
        <family val="2"/>
      </rPr>
      <t xml:space="preserve"> (107</t>
    </r>
    <r>
      <rPr>
        <b/>
        <sz val="14"/>
        <color theme="1"/>
        <rFont val="標楷體"/>
        <family val="4"/>
        <charset val="136"/>
      </rPr>
      <t>學年入學適用</t>
    </r>
    <r>
      <rPr>
        <b/>
        <sz val="14"/>
        <color theme="1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</si>
  <si>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最低畢業學分數：</t>
    </r>
    <r>
      <rPr>
        <sz val="12"/>
        <rFont val="Arial"/>
        <family val="2"/>
      </rPr>
      <t>128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</si>
  <si>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多元通識：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</si>
  <si>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專業選修：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 xml:space="preserve">  </t>
    </r>
    <r>
      <rPr>
        <sz val="12"/>
        <rFont val="標楷體"/>
        <family val="4"/>
        <charset val="136"/>
      </rPr>
      <t>專業最少應選修：</t>
    </r>
    <r>
      <rPr>
        <sz val="12"/>
        <rFont val="Arial"/>
        <family val="2"/>
      </rPr>
      <t>22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</si>
  <si>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職用通識：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</si>
  <si>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專業必修：</t>
    </r>
    <r>
      <rPr>
        <sz val="12"/>
        <rFont val="Arial"/>
        <family val="2"/>
      </rPr>
      <t>74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</si>
  <si>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基礎通識：</t>
    </r>
    <r>
      <rPr>
        <sz val="12"/>
        <rFont val="Arial"/>
        <family val="2"/>
      </rPr>
      <t>14</t>
    </r>
    <r>
      <rPr>
        <sz val="12"/>
        <rFont val="標楷體"/>
        <family val="4"/>
        <charset val="136"/>
      </rPr>
      <t>學分</t>
    </r>
    <phoneticPr fontId="2" type="noConversion"/>
  </si>
  <si>
    <r>
      <rPr>
        <sz val="12"/>
        <rFont val="標楷體"/>
        <family val="4"/>
        <charset val="136"/>
      </rPr>
      <t>備
註</t>
    </r>
    <phoneticPr fontId="2" type="noConversion"/>
  </si>
  <si>
    <r>
      <rPr>
        <sz val="12"/>
        <rFont val="標楷體"/>
        <family val="4"/>
        <charset val="136"/>
      </rPr>
      <t>※每週授課上限</t>
    </r>
    <r>
      <rPr>
        <sz val="12"/>
        <rFont val="Arial"/>
        <family val="2"/>
      </rPr>
      <t>24</t>
    </r>
    <r>
      <rPr>
        <sz val="12"/>
        <rFont val="標楷體"/>
        <family val="4"/>
        <charset val="136"/>
      </rPr>
      <t>小時；下限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</si>
  <si>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0"/>
        <rFont val="標楷體"/>
        <family val="4"/>
        <charset val="136"/>
      </rPr>
      <t>學期學分時數總計</t>
    </r>
    <phoneticPr fontId="2" type="noConversion"/>
  </si>
  <si>
    <r>
      <rPr>
        <sz val="11"/>
        <rFont val="標楷體"/>
        <family val="4"/>
        <charset val="136"/>
      </rPr>
      <t>專業選修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下學期</t>
    </r>
    <r>
      <rPr>
        <sz val="11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</si>
  <si>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專業選修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下學期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</si>
  <si>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專業選修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上學期</t>
    </r>
    <r>
      <rPr>
        <sz val="12"/>
        <rFont val="Arial"/>
        <family val="2"/>
      </rPr>
      <t>)</t>
    </r>
    <phoneticPr fontId="2" type="noConversion"/>
  </si>
  <si>
    <r>
      <rPr>
        <sz val="8"/>
        <rFont val="標楷體"/>
        <family val="4"/>
        <charset val="136"/>
      </rPr>
      <t>建議選修</t>
    </r>
    <phoneticPr fontId="2" type="noConversion"/>
  </si>
  <si>
    <r>
      <rPr>
        <sz val="12"/>
        <rFont val="標楷體"/>
        <family val="4"/>
        <charset val="136"/>
      </rPr>
      <t>類別學分小計</t>
    </r>
    <phoneticPr fontId="2" type="noConversion"/>
  </si>
  <si>
    <r>
      <rPr>
        <sz val="12"/>
        <color indexed="8"/>
        <rFont val="標楷體"/>
        <family val="4"/>
        <charset val="136"/>
      </rPr>
      <t>重量訓練指導法</t>
    </r>
    <phoneticPr fontId="2" type="noConversion"/>
  </si>
  <si>
    <r>
      <rPr>
        <sz val="12"/>
        <color indexed="8"/>
        <rFont val="標楷體"/>
        <family val="4"/>
        <charset val="136"/>
      </rPr>
      <t>休閒活動整合行銷</t>
    </r>
    <phoneticPr fontId="2" type="noConversion"/>
  </si>
  <si>
    <r>
      <rPr>
        <sz val="12"/>
        <color indexed="8"/>
        <rFont val="標楷體"/>
        <family val="4"/>
        <charset val="136"/>
      </rPr>
      <t>長期照顧專論</t>
    </r>
    <phoneticPr fontId="24" type="noConversion"/>
  </si>
  <si>
    <r>
      <rPr>
        <sz val="12"/>
        <color indexed="8"/>
        <rFont val="標楷體"/>
        <family val="4"/>
        <charset val="136"/>
      </rPr>
      <t>人力資源管理</t>
    </r>
  </si>
  <si>
    <r>
      <rPr>
        <sz val="12"/>
        <color indexed="8"/>
        <rFont val="標楷體"/>
        <family val="4"/>
        <charset val="136"/>
      </rPr>
      <t>服務管理</t>
    </r>
    <phoneticPr fontId="2" type="noConversion"/>
  </si>
  <si>
    <r>
      <rPr>
        <sz val="12"/>
        <color indexed="8"/>
        <rFont val="標楷體"/>
        <family val="4"/>
        <charset val="136"/>
      </rPr>
      <t>肢體律動</t>
    </r>
    <phoneticPr fontId="2" type="noConversion"/>
  </si>
  <si>
    <r>
      <rPr>
        <sz val="12"/>
        <color indexed="8"/>
        <rFont val="標楷體"/>
        <family val="4"/>
        <charset val="136"/>
      </rPr>
      <t>產品管理與銷售</t>
    </r>
    <phoneticPr fontId="2" type="noConversion"/>
  </si>
  <si>
    <r>
      <rPr>
        <sz val="12"/>
        <color indexed="8"/>
        <rFont val="標楷體"/>
        <family val="4"/>
        <charset val="136"/>
      </rPr>
      <t>身體活動指導</t>
    </r>
    <phoneticPr fontId="2" type="noConversion"/>
  </si>
  <si>
    <r>
      <rPr>
        <sz val="12"/>
        <color indexed="8"/>
        <rFont val="標楷體"/>
        <family val="4"/>
        <charset val="136"/>
      </rPr>
      <t>高爾夫理論與實務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</si>
  <si>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經絡按摩與健康保健</t>
    </r>
    <phoneticPr fontId="2" type="noConversion"/>
  </si>
  <si>
    <r>
      <rPr>
        <sz val="12"/>
        <color indexed="8"/>
        <rFont val="標楷體"/>
        <family val="4"/>
        <charset val="136"/>
      </rPr>
      <t>導遊領隊實務</t>
    </r>
    <phoneticPr fontId="2" type="noConversion"/>
  </si>
  <si>
    <r>
      <rPr>
        <sz val="12"/>
        <color indexed="8"/>
        <rFont val="標楷體"/>
        <family val="4"/>
        <charset val="136"/>
      </rPr>
      <t>功能性體適能活動設計</t>
    </r>
    <phoneticPr fontId="2" type="noConversion"/>
  </si>
  <si>
    <r>
      <rPr>
        <sz val="12"/>
        <color indexed="8"/>
        <rFont val="標楷體"/>
        <family val="4"/>
        <charset val="136"/>
      </rPr>
      <t>體適能健康推廣</t>
    </r>
    <phoneticPr fontId="2" type="noConversion"/>
  </si>
  <si>
    <r>
      <rPr>
        <sz val="12"/>
        <color indexed="8"/>
        <rFont val="標楷體"/>
        <family val="4"/>
        <charset val="136"/>
      </rPr>
      <t>履歷撰寫與面試訓練</t>
    </r>
    <phoneticPr fontId="2" type="noConversion"/>
  </si>
  <si>
    <r>
      <rPr>
        <sz val="12"/>
        <color indexed="8"/>
        <rFont val="標楷體"/>
        <family val="4"/>
        <charset val="136"/>
      </rPr>
      <t>溫泉遊憩經營與管理</t>
    </r>
    <phoneticPr fontId="2" type="noConversion"/>
  </si>
  <si>
    <r>
      <rPr>
        <sz val="12"/>
        <color indexed="8"/>
        <rFont val="標楷體"/>
        <family val="4"/>
        <charset val="136"/>
      </rPr>
      <t>體驗教育</t>
    </r>
    <phoneticPr fontId="2" type="noConversion"/>
  </si>
  <si>
    <r>
      <rPr>
        <sz val="12"/>
        <color indexed="8"/>
        <rFont val="標楷體"/>
        <family val="4"/>
        <charset val="136"/>
      </rPr>
      <t>高爾夫禮儀與規則</t>
    </r>
    <phoneticPr fontId="2" type="noConversion"/>
  </si>
  <si>
    <r>
      <rPr>
        <sz val="12"/>
        <color indexed="8"/>
        <rFont val="標楷體"/>
        <family val="4"/>
        <charset val="136"/>
      </rPr>
      <t>休閒政策與法規</t>
    </r>
    <phoneticPr fontId="2" type="noConversion"/>
  </si>
  <si>
    <r>
      <rPr>
        <sz val="12"/>
        <rFont val="標楷體"/>
        <family val="4"/>
        <charset val="136"/>
      </rPr>
      <t>專業選修科目</t>
    </r>
    <phoneticPr fontId="2" type="noConversion"/>
  </si>
  <si>
    <r>
      <rPr>
        <sz val="12"/>
        <rFont val="標楷體"/>
        <family val="4"/>
        <charset val="136"/>
      </rPr>
      <t>小計</t>
    </r>
    <phoneticPr fontId="2" type="noConversion"/>
  </si>
  <si>
    <r>
      <rPr>
        <sz val="12"/>
        <color indexed="8"/>
        <rFont val="標楷體"/>
        <family val="4"/>
        <charset val="136"/>
      </rPr>
      <t>休閒活動欣賞</t>
    </r>
    <phoneticPr fontId="2" type="noConversion"/>
  </si>
  <si>
    <r>
      <rPr>
        <sz val="12"/>
        <color indexed="8"/>
        <rFont val="標楷體"/>
        <family val="4"/>
        <charset val="136"/>
      </rPr>
      <t>休閒設施規劃與管理</t>
    </r>
    <phoneticPr fontId="2" type="noConversion"/>
  </si>
  <si>
    <r>
      <rPr>
        <sz val="12"/>
        <color indexed="8"/>
        <rFont val="標楷體"/>
        <family val="4"/>
        <charset val="136"/>
      </rPr>
      <t>休閒假期旅遊規劃實務</t>
    </r>
    <phoneticPr fontId="2" type="noConversion"/>
  </si>
  <si>
    <r>
      <rPr>
        <sz val="12"/>
        <color indexed="8"/>
        <rFont val="標楷體"/>
        <family val="4"/>
        <charset val="136"/>
      </rPr>
      <t>陸上休閒活動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</si>
  <si>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體適能實務</t>
    </r>
    <phoneticPr fontId="2" type="noConversion"/>
  </si>
  <si>
    <r>
      <rPr>
        <sz val="12"/>
        <color indexed="8"/>
        <rFont val="標楷體"/>
        <family val="4"/>
        <charset val="136"/>
      </rPr>
      <t>休閒活動企劃與簡報</t>
    </r>
    <phoneticPr fontId="2" type="noConversion"/>
  </si>
  <si>
    <r>
      <rPr>
        <sz val="12"/>
        <color indexed="8"/>
        <rFont val="標楷體"/>
        <family val="4"/>
        <charset val="136"/>
      </rPr>
      <t>活動規劃與設計</t>
    </r>
    <phoneticPr fontId="2" type="noConversion"/>
  </si>
  <si>
    <r>
      <rPr>
        <sz val="12"/>
        <color theme="1"/>
        <rFont val="標楷體"/>
        <family val="4"/>
        <charset val="136"/>
      </rPr>
      <t>管理學</t>
    </r>
    <phoneticPr fontId="24" type="noConversion"/>
  </si>
  <si>
    <r>
      <rPr>
        <sz val="12"/>
        <color indexed="8"/>
        <rFont val="標楷體"/>
        <family val="4"/>
        <charset val="136"/>
      </rPr>
      <t>體重控制與體型雕塑</t>
    </r>
    <phoneticPr fontId="2" type="noConversion"/>
  </si>
  <si>
    <r>
      <rPr>
        <sz val="12"/>
        <color indexed="8"/>
        <rFont val="標楷體"/>
        <family val="4"/>
        <charset val="136"/>
      </rPr>
      <t>休閒事業經營與管理</t>
    </r>
    <phoneticPr fontId="2" type="noConversion"/>
  </si>
  <si>
    <r>
      <rPr>
        <sz val="12"/>
        <color indexed="8"/>
        <rFont val="標楷體"/>
        <family val="4"/>
        <charset val="136"/>
      </rPr>
      <t>水域休閒活動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</si>
  <si>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基礎瑜珈</t>
    </r>
    <phoneticPr fontId="2" type="noConversion"/>
  </si>
  <si>
    <r>
      <rPr>
        <sz val="12"/>
        <color indexed="8"/>
        <rFont val="標楷體"/>
        <family val="4"/>
        <charset val="136"/>
      </rPr>
      <t>實用營養學</t>
    </r>
    <phoneticPr fontId="2" type="noConversion"/>
  </si>
  <si>
    <r>
      <rPr>
        <sz val="12"/>
        <color indexed="8"/>
        <rFont val="標楷體"/>
        <family val="4"/>
        <charset val="136"/>
      </rPr>
      <t>高爾夫基礎理論</t>
    </r>
    <phoneticPr fontId="2" type="noConversion"/>
  </si>
  <si>
    <r>
      <rPr>
        <sz val="12"/>
        <color indexed="8"/>
        <rFont val="標楷體"/>
        <family val="4"/>
        <charset val="136"/>
      </rPr>
      <t>健身教練指導</t>
    </r>
    <phoneticPr fontId="2" type="noConversion"/>
  </si>
  <si>
    <r>
      <rPr>
        <sz val="12"/>
        <color indexed="8"/>
        <rFont val="標楷體"/>
        <family val="4"/>
        <charset val="136"/>
      </rPr>
      <t>身體活動實務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</si>
  <si>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休閒體驗與探索教育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</si>
  <si>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人際關係</t>
    </r>
    <phoneticPr fontId="2" type="noConversion"/>
  </si>
  <si>
    <r>
      <rPr>
        <sz val="12"/>
        <color indexed="8"/>
        <rFont val="標楷體"/>
        <family val="4"/>
        <charset val="136"/>
      </rPr>
      <t>運動裁判實務</t>
    </r>
    <phoneticPr fontId="2" type="noConversion"/>
  </si>
  <si>
    <r>
      <rPr>
        <sz val="12"/>
        <color indexed="8"/>
        <rFont val="標楷體"/>
        <family val="4"/>
        <charset val="136"/>
      </rPr>
      <t>體適能處方</t>
    </r>
    <phoneticPr fontId="2" type="noConversion"/>
  </si>
  <si>
    <r>
      <rPr>
        <sz val="12"/>
        <color indexed="8"/>
        <rFont val="標楷體"/>
        <family val="4"/>
        <charset val="136"/>
      </rPr>
      <t>運動按摩實務</t>
    </r>
    <phoneticPr fontId="2" type="noConversion"/>
  </si>
  <si>
    <r>
      <rPr>
        <sz val="12"/>
        <color indexed="8"/>
        <rFont val="標楷體"/>
        <family val="4"/>
        <charset val="136"/>
      </rPr>
      <t>陸上休閒活動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</si>
  <si>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專題製作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</si>
  <si>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高爾夫理論與實務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一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</si>
  <si>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賽事規劃實務</t>
    </r>
    <phoneticPr fontId="2" type="noConversion"/>
  </si>
  <si>
    <r>
      <rPr>
        <sz val="12"/>
        <color indexed="8"/>
        <rFont val="標楷體"/>
        <family val="4"/>
        <charset val="136"/>
      </rPr>
      <t>體適能概論</t>
    </r>
    <phoneticPr fontId="2" type="noConversion"/>
  </si>
  <si>
    <r>
      <rPr>
        <sz val="12"/>
        <color indexed="8"/>
        <rFont val="標楷體"/>
        <family val="4"/>
        <charset val="136"/>
      </rPr>
      <t>傷害防護與急救</t>
    </r>
    <phoneticPr fontId="2" type="noConversion"/>
  </si>
  <si>
    <r>
      <rPr>
        <sz val="12"/>
        <color indexed="8"/>
        <rFont val="標楷體"/>
        <family val="4"/>
        <charset val="136"/>
      </rPr>
      <t>戶外休閒領導體驗</t>
    </r>
    <phoneticPr fontId="2" type="noConversion"/>
  </si>
  <si>
    <r>
      <rPr>
        <sz val="12"/>
        <color indexed="8"/>
        <rFont val="標楷體"/>
        <family val="4"/>
        <charset val="136"/>
      </rPr>
      <t>俱樂部經營與管理</t>
    </r>
    <phoneticPr fontId="2" type="noConversion"/>
  </si>
  <si>
    <r>
      <rPr>
        <sz val="12"/>
        <color indexed="8"/>
        <rFont val="標楷體"/>
        <family val="4"/>
        <charset val="136"/>
      </rPr>
      <t>休閒遊憩事業概論</t>
    </r>
    <phoneticPr fontId="2" type="noConversion"/>
  </si>
  <si>
    <r>
      <rPr>
        <sz val="12"/>
        <color indexed="8"/>
        <rFont val="標楷體"/>
        <family val="4"/>
        <charset val="136"/>
      </rPr>
      <t>休閒運動指導</t>
    </r>
    <phoneticPr fontId="2" type="noConversion"/>
  </si>
  <si>
    <r>
      <rPr>
        <sz val="12"/>
        <color indexed="8"/>
        <rFont val="標楷體"/>
        <family val="4"/>
        <charset val="136"/>
      </rPr>
      <t>行銷管理</t>
    </r>
    <phoneticPr fontId="24" type="noConversion"/>
  </si>
  <si>
    <r>
      <rPr>
        <sz val="12"/>
        <color indexed="8"/>
        <rFont val="標楷體"/>
        <family val="4"/>
        <charset val="136"/>
      </rPr>
      <t>水域休閒活動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  <charset val="136"/>
      </rPr>
      <t>二</t>
    </r>
    <r>
      <rPr>
        <sz val="12"/>
        <color indexed="8"/>
        <rFont val="Arial"/>
        <family val="2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</si>
  <si>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有氧運動</t>
    </r>
    <phoneticPr fontId="2" type="noConversion"/>
  </si>
  <si>
    <r>
      <rPr>
        <sz val="12"/>
        <rFont val="標楷體"/>
        <family val="4"/>
        <charset val="136"/>
      </rPr>
      <t>基礎必修科目</t>
    </r>
    <phoneticPr fontId="2" type="noConversion"/>
  </si>
  <si>
    <r>
      <rPr>
        <sz val="10"/>
        <rFont val="標楷體"/>
        <family val="4"/>
        <charset val="136"/>
      </rPr>
      <t>小計</t>
    </r>
    <phoneticPr fontId="2" type="noConversion"/>
  </si>
  <si>
    <r>
      <rPr>
        <sz val="12"/>
        <rFont val="標楷體"/>
        <family val="4"/>
        <charset val="136"/>
      </rPr>
      <t>多元通識</t>
    </r>
    <phoneticPr fontId="2" type="noConversion"/>
  </si>
  <si>
    <r>
      <rPr>
        <sz val="10"/>
        <rFont val="標楷體"/>
        <family val="4"/>
        <charset val="136"/>
      </rPr>
      <t>小計</t>
    </r>
    <phoneticPr fontId="2" type="noConversion"/>
  </si>
  <si>
    <r>
      <rPr>
        <sz val="10"/>
        <rFont val="標楷體"/>
        <family val="4"/>
        <charset val="136"/>
      </rPr>
      <t>職場應用文</t>
    </r>
    <phoneticPr fontId="2" type="noConversion"/>
  </si>
  <si>
    <r>
      <rPr>
        <sz val="12"/>
        <rFont val="標楷體"/>
        <family val="4"/>
        <charset val="136"/>
      </rPr>
      <t>職用通識</t>
    </r>
    <phoneticPr fontId="2" type="noConversion"/>
  </si>
  <si>
    <r>
      <rPr>
        <sz val="10"/>
        <rFont val="標楷體"/>
        <family val="4"/>
        <charset val="136"/>
      </rPr>
      <t>小計</t>
    </r>
    <phoneticPr fontId="24" type="noConversion"/>
  </si>
  <si>
    <r>
      <rPr>
        <sz val="10"/>
        <rFont val="標楷體"/>
        <family val="4"/>
        <charset val="136"/>
      </rPr>
      <t>體育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</si>
  <si>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共同外語</t>
    </r>
    <r>
      <rPr>
        <sz val="10"/>
        <rFont val="Arial"/>
        <family val="2"/>
      </rPr>
      <t>(</t>
    </r>
    <r>
      <rPr>
        <sz val="10"/>
        <rFont val="標楷體"/>
        <family val="4"/>
        <charset val="136"/>
      </rPr>
      <t>三</t>
    </r>
    <r>
      <rPr>
        <sz val="10"/>
        <rFont val="Arial"/>
        <family val="2"/>
      </rPr>
      <t>)</t>
    </r>
    <phoneticPr fontId="2" type="noConversion"/>
  </si>
  <si>
    <r>
      <rPr>
        <sz val="10"/>
        <rFont val="標楷體"/>
        <family val="4"/>
        <charset val="136"/>
      </rPr>
      <t>中文閱讀與寫作</t>
    </r>
    <phoneticPr fontId="2" type="noConversion"/>
  </si>
  <si>
    <r>
      <rPr>
        <sz val="12"/>
        <rFont val="標楷體"/>
        <family val="4"/>
        <charset val="136"/>
      </rPr>
      <t>基礎通識</t>
    </r>
    <phoneticPr fontId="2" type="noConversion"/>
  </si>
  <si>
    <r>
      <rPr>
        <sz val="14"/>
        <rFont val="標楷體"/>
        <family val="4"/>
        <charset val="136"/>
      </rPr>
      <t>科目名稱</t>
    </r>
  </si>
  <si>
    <r>
      <rPr>
        <sz val="8"/>
        <rFont val="標楷體"/>
        <family val="4"/>
        <charset val="136"/>
      </rPr>
      <t>第二學年</t>
    </r>
  </si>
  <si>
    <r>
      <rPr>
        <sz val="12"/>
        <rFont val="標楷體"/>
        <family val="4"/>
        <charset val="136"/>
      </rPr>
      <t>類別</t>
    </r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</si>
  <si>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04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12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次校課程發展委員會通過</t>
    </r>
    <phoneticPr fontId="2" type="noConversion"/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</si>
  <si>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26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次院課程發展委員會通過</t>
    </r>
    <phoneticPr fontId="2" type="noConversion"/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</si>
  <si>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Arial"/>
        <family val="2"/>
      </rPr>
      <t>03</t>
    </r>
    <r>
      <rPr>
        <sz val="10"/>
        <color indexed="8"/>
        <rFont val="標楷體"/>
        <family val="4"/>
        <charset val="136"/>
      </rPr>
      <t>月</t>
    </r>
    <r>
      <rPr>
        <sz val="10"/>
        <color indexed="8"/>
        <rFont val="Arial"/>
        <family val="2"/>
      </rPr>
      <t>19</t>
    </r>
    <r>
      <rPr>
        <sz val="10"/>
        <color indexed="8"/>
        <rFont val="標楷體"/>
        <family val="4"/>
        <charset val="136"/>
      </rPr>
      <t>日</t>
    </r>
    <r>
      <rPr>
        <sz val="10"/>
        <color indexed="8"/>
        <rFont val="Arial"/>
        <family val="2"/>
      </rPr>
      <t>106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Arial"/>
        <family val="2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Arial"/>
        <family val="2"/>
      </rPr>
      <t>1</t>
    </r>
    <r>
      <rPr>
        <sz val="10"/>
        <color indexed="8"/>
        <rFont val="標楷體"/>
        <family val="4"/>
        <charset val="136"/>
      </rPr>
      <t>次系課程發展委員會通過</t>
    </r>
    <phoneticPr fontId="2" type="noConversion"/>
  </si>
  <si>
    <r>
      <rPr>
        <sz val="18"/>
        <color indexed="8"/>
        <rFont val="標楷體"/>
        <family val="4"/>
        <charset val="136"/>
      </rPr>
      <t>臺北城市科技大學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標楷體"/>
        <family val="4"/>
        <charset val="136"/>
      </rPr>
      <t>四年制【進修部】休閒事業系</t>
    </r>
    <r>
      <rPr>
        <sz val="18"/>
        <color indexed="8"/>
        <rFont val="Arial"/>
        <family val="2"/>
      </rPr>
      <t xml:space="preserve"> </t>
    </r>
    <r>
      <rPr>
        <sz val="18"/>
        <color indexed="8"/>
        <rFont val="標楷體"/>
        <family val="4"/>
        <charset val="136"/>
      </rPr>
      <t>課程規劃表</t>
    </r>
    <r>
      <rPr>
        <sz val="12"/>
        <color indexed="8"/>
        <rFont val="Arial"/>
        <family val="2"/>
      </rPr>
      <t>(107</t>
    </r>
    <r>
      <rPr>
        <sz val="12"/>
        <color indexed="8"/>
        <rFont val="標楷體"/>
        <family val="4"/>
        <charset val="136"/>
      </rPr>
      <t>入學適用</t>
    </r>
    <r>
      <rPr>
        <sz val="12"/>
        <color indexed="8"/>
        <rFont val="Arial"/>
        <family val="2"/>
      </rPr>
      <t>)</t>
    </r>
    <phoneticPr fontId="2" type="noConversion"/>
  </si>
  <si>
    <t>最低畢業學分數：128學分</t>
    <phoneticPr fontId="2" type="noConversion"/>
  </si>
  <si>
    <t>多元通識：12學分</t>
    <phoneticPr fontId="2" type="noConversion"/>
  </si>
  <si>
    <t>專業至少應選修：24學分</t>
    <phoneticPr fontId="2" type="noConversion"/>
  </si>
  <si>
    <t>職用通識：14學分</t>
    <phoneticPr fontId="2" type="noConversion"/>
  </si>
  <si>
    <t>專業必修：72學分</t>
    <phoneticPr fontId="2" type="noConversion"/>
  </si>
  <si>
    <t>基礎通識：6學分</t>
    <phoneticPr fontId="2" type="noConversion"/>
  </si>
  <si>
    <t>備
註</t>
    <phoneticPr fontId="2" type="noConversion"/>
  </si>
  <si>
    <t>※每週授課上限24小時；下限9小時</t>
    <phoneticPr fontId="2" type="noConversion"/>
  </si>
  <si>
    <t>合計</t>
    <phoneticPr fontId="2" type="noConversion"/>
  </si>
  <si>
    <t>合計</t>
    <phoneticPr fontId="2" type="noConversion"/>
  </si>
  <si>
    <t>合計</t>
    <phoneticPr fontId="2" type="noConversion"/>
  </si>
  <si>
    <t>學期學分時數總計</t>
    <phoneticPr fontId="2" type="noConversion"/>
  </si>
  <si>
    <t>類別學分小計</t>
  </si>
  <si>
    <t>小計</t>
  </si>
  <si>
    <t>餐飲創業企劃</t>
    <phoneticPr fontId="2" type="noConversion"/>
  </si>
  <si>
    <t>餐飲門市管理</t>
    <phoneticPr fontId="2" type="noConversion"/>
  </si>
  <si>
    <t>職場倫理</t>
    <phoneticPr fontId="2" type="noConversion"/>
  </si>
  <si>
    <t>餐飲投資評估</t>
    <phoneticPr fontId="2" type="noConversion"/>
  </si>
  <si>
    <t>感官評估與分析</t>
    <phoneticPr fontId="2" type="noConversion"/>
  </si>
  <si>
    <t>服務業管理</t>
    <phoneticPr fontId="2" type="noConversion"/>
  </si>
  <si>
    <t>加工食品概論</t>
    <phoneticPr fontId="2" type="noConversion"/>
  </si>
  <si>
    <t>食材概論</t>
    <phoneticPr fontId="2" type="noConversion"/>
  </si>
  <si>
    <t>消費者行為</t>
    <phoneticPr fontId="2" type="noConversion"/>
  </si>
  <si>
    <t>餐飲新產品開發</t>
    <phoneticPr fontId="2" type="noConversion"/>
  </si>
  <si>
    <t>餐飲專業日語</t>
    <phoneticPr fontId="2" type="noConversion"/>
  </si>
  <si>
    <t>餐飲文化</t>
    <phoneticPr fontId="2" type="noConversion"/>
  </si>
  <si>
    <t>說明：2/2  1門</t>
    <phoneticPr fontId="2" type="noConversion"/>
  </si>
  <si>
    <t>說明：2/2 1門</t>
    <phoneticPr fontId="2" type="noConversion"/>
  </si>
  <si>
    <r>
      <t xml:space="preserve">說明：2/2 </t>
    </r>
    <r>
      <rPr>
        <sz val="8"/>
        <rFont val="新細明體"/>
        <family val="1"/>
        <charset val="136"/>
      </rPr>
      <t>1</t>
    </r>
    <r>
      <rPr>
        <sz val="8"/>
        <rFont val="新細明體"/>
        <family val="1"/>
        <charset val="136"/>
      </rPr>
      <t>門</t>
    </r>
    <phoneticPr fontId="2" type="noConversion"/>
  </si>
  <si>
    <t>說明：2/2  2門</t>
    <phoneticPr fontId="2" type="noConversion"/>
  </si>
  <si>
    <t>專業選修(下學期)</t>
  </si>
  <si>
    <r>
      <t>說明：2/2</t>
    </r>
    <r>
      <rPr>
        <sz val="8"/>
        <rFont val="新細明體"/>
        <family val="1"/>
        <charset val="136"/>
      </rPr>
      <t xml:space="preserve"> </t>
    </r>
    <r>
      <rPr>
        <sz val="8"/>
        <rFont val="新細明體"/>
        <family val="1"/>
        <charset val="136"/>
      </rPr>
      <t xml:space="preserve"> </t>
    </r>
    <r>
      <rPr>
        <sz val="8"/>
        <rFont val="新細明體"/>
        <family val="1"/>
        <charset val="136"/>
      </rPr>
      <t>2</t>
    </r>
    <r>
      <rPr>
        <sz val="8"/>
        <rFont val="新細明體"/>
        <family val="1"/>
        <charset val="136"/>
      </rPr>
      <t>門</t>
    </r>
    <phoneticPr fontId="2" type="noConversion"/>
  </si>
  <si>
    <r>
      <t xml:space="preserve">說明：2/2 </t>
    </r>
    <r>
      <rPr>
        <sz val="8"/>
        <rFont val="新細明體"/>
        <family val="1"/>
        <charset val="136"/>
      </rPr>
      <t>2</t>
    </r>
    <r>
      <rPr>
        <sz val="8"/>
        <rFont val="新細明體"/>
        <family val="1"/>
        <charset val="136"/>
      </rPr>
      <t>門</t>
    </r>
    <phoneticPr fontId="2" type="noConversion"/>
  </si>
  <si>
    <r>
      <t>說明：2/2</t>
    </r>
    <r>
      <rPr>
        <sz val="8"/>
        <rFont val="新細明體"/>
        <family val="1"/>
        <charset val="136"/>
      </rPr>
      <t xml:space="preserve"> 2</t>
    </r>
    <r>
      <rPr>
        <sz val="8"/>
        <rFont val="新細明體"/>
        <family val="1"/>
        <charset val="136"/>
      </rPr>
      <t>門</t>
    </r>
    <phoneticPr fontId="2" type="noConversion"/>
  </si>
  <si>
    <t>專業選修(上學期)</t>
  </si>
  <si>
    <t>專業選修</t>
    <phoneticPr fontId="2" type="noConversion"/>
  </si>
  <si>
    <t>小計</t>
    <phoneticPr fontId="2" type="noConversion"/>
  </si>
  <si>
    <t>餐飲資訊系統</t>
    <phoneticPr fontId="2" type="noConversion"/>
  </si>
  <si>
    <t>酒吧與咖啡廳經營管理</t>
    <phoneticPr fontId="2" type="noConversion"/>
  </si>
  <si>
    <t>行銷管理</t>
    <phoneticPr fontId="2" type="noConversion"/>
  </si>
  <si>
    <t>飲料管理與實務</t>
    <phoneticPr fontId="2" type="noConversion"/>
  </si>
  <si>
    <t>商業文書處理</t>
    <phoneticPr fontId="2" type="noConversion"/>
  </si>
  <si>
    <t>進階西餐烹調</t>
    <phoneticPr fontId="2" type="noConversion"/>
  </si>
  <si>
    <t>餐飲人力資源管理</t>
    <phoneticPr fontId="2" type="noConversion"/>
  </si>
  <si>
    <t>餐飲衛生安全管理</t>
    <phoneticPr fontId="2" type="noConversion"/>
  </si>
  <si>
    <t>中餐烹調實作</t>
    <phoneticPr fontId="2" type="noConversion"/>
  </si>
  <si>
    <t>餐飲個案討論(二)</t>
    <phoneticPr fontId="2" type="noConversion"/>
  </si>
  <si>
    <t>中式點心製作</t>
    <phoneticPr fontId="2" type="noConversion"/>
  </si>
  <si>
    <t>餐飲連鎖經營管理</t>
    <phoneticPr fontId="2" type="noConversion"/>
  </si>
  <si>
    <t>餐飲英語會話 I、II</t>
    <phoneticPr fontId="2" type="noConversion"/>
  </si>
  <si>
    <t>餐飲個案討論(一)</t>
    <phoneticPr fontId="2" type="noConversion"/>
  </si>
  <si>
    <t>宴會管理</t>
    <phoneticPr fontId="2" type="noConversion"/>
  </si>
  <si>
    <t>菜單規劃與設計</t>
    <phoneticPr fontId="2" type="noConversion"/>
  </si>
  <si>
    <t>食物製備原理</t>
    <phoneticPr fontId="2" type="noConversion"/>
  </si>
  <si>
    <t>西式點心製作</t>
    <phoneticPr fontId="2" type="noConversion"/>
  </si>
  <si>
    <t>進階中餐烹調</t>
    <phoneticPr fontId="2" type="noConversion"/>
  </si>
  <si>
    <t>西餐烹調實作</t>
    <phoneticPr fontId="2" type="noConversion"/>
  </si>
  <si>
    <t>餐飲營養學</t>
    <phoneticPr fontId="2" type="noConversion"/>
  </si>
  <si>
    <t>餐廳規劃與設計</t>
    <phoneticPr fontId="2" type="noConversion"/>
  </si>
  <si>
    <t>餐飲服務實務</t>
    <phoneticPr fontId="2" type="noConversion"/>
  </si>
  <si>
    <t>餐飲採購與成本控制</t>
    <phoneticPr fontId="2" type="noConversion"/>
  </si>
  <si>
    <t>餐飲管理</t>
    <phoneticPr fontId="2" type="noConversion"/>
  </si>
  <si>
    <t>專業必修</t>
    <phoneticPr fontId="2" type="noConversion"/>
  </si>
  <si>
    <t xml:space="preserve"> 1. 為符合本校「通識規劃特色」，同學畢業應修滿「基礎通識」１４學分、「職用通識」１２學分及「多元通識」６學分，共計３２分。
 2. 「多元通識」由通識教育中心訂定預選課程，預選後列出應選修之人文藝術領域、自然科技領域及社會科學領域三類之應開課程後，請至少於２領域以上選修，共計６學分之課程。</t>
    <phoneticPr fontId="2" type="noConversion"/>
  </si>
  <si>
    <t>多元通識</t>
    <phoneticPr fontId="2" type="noConversion"/>
  </si>
  <si>
    <t>科技與環境關懷</t>
    <phoneticPr fontId="2" type="noConversion"/>
  </si>
  <si>
    <t>職場安全與衛生</t>
    <phoneticPr fontId="2" type="noConversion"/>
  </si>
  <si>
    <t>法律與生活</t>
    <phoneticPr fontId="2" type="noConversion"/>
  </si>
  <si>
    <t>職場禮儀與口語表達</t>
    <phoneticPr fontId="2" type="noConversion"/>
  </si>
  <si>
    <t>職場應用文</t>
    <phoneticPr fontId="2" type="noConversion"/>
  </si>
  <si>
    <t>職用通識</t>
    <phoneticPr fontId="2" type="noConversion"/>
  </si>
  <si>
    <t xml:space="preserve">體育(一)(二) </t>
    <phoneticPr fontId="2" type="noConversion"/>
  </si>
  <si>
    <t>體育(三)</t>
    <phoneticPr fontId="2" type="noConversion"/>
  </si>
  <si>
    <t>共同外語(一)(二)</t>
    <phoneticPr fontId="2" type="noConversion"/>
  </si>
  <si>
    <t>共同外語(三)</t>
    <phoneticPr fontId="2" type="noConversion"/>
  </si>
  <si>
    <t>中文閱讀與寫作</t>
    <phoneticPr fontId="2" type="noConversion"/>
  </si>
  <si>
    <t>基礎通識</t>
    <phoneticPr fontId="2" type="noConversion"/>
  </si>
  <si>
    <t>時數</t>
  </si>
  <si>
    <t>學分</t>
  </si>
  <si>
    <t>下</t>
  </si>
  <si>
    <t>上</t>
  </si>
  <si>
    <t>第四學年</t>
  </si>
  <si>
    <t>科目名稱</t>
  </si>
  <si>
    <t>第三學年</t>
  </si>
  <si>
    <t>第二學年</t>
  </si>
  <si>
    <t>第一學年</t>
  </si>
  <si>
    <t>類別</t>
  </si>
  <si>
    <t>107-03-09_106學年度第2學期第1次系課程發展委員會審議通過</t>
    <phoneticPr fontId="2" type="noConversion"/>
  </si>
  <si>
    <t>106-03-08_105學年度第2學期第1次系課程發展委員會審議通過</t>
    <phoneticPr fontId="2" type="noConversion"/>
  </si>
  <si>
    <t>104-03-18_103學年度第2學期第1次院課程發展委員會審議通過</t>
    <phoneticPr fontId="2" type="noConversion"/>
  </si>
  <si>
    <t>104-03-05_103學年度第2學期第1次系課程發展委員會審議通過</t>
    <phoneticPr fontId="2" type="noConversion"/>
  </si>
  <si>
    <r>
      <t>臺北城市科技大學  四年制進修部  餐飲系  課程規劃表 107</t>
    </r>
    <r>
      <rPr>
        <sz val="18"/>
        <rFont val="新細明體"/>
        <family val="1"/>
        <charset val="136"/>
      </rPr>
      <t>學年 入學</t>
    </r>
    <phoneticPr fontId="2" type="noConversion"/>
  </si>
  <si>
    <t>情緒管理與性別關係</t>
    <phoneticPr fontId="24" type="noConversion"/>
  </si>
  <si>
    <t>情緒管理與性別關係</t>
    <phoneticPr fontId="2" type="noConversion"/>
  </si>
  <si>
    <r>
      <t xml:space="preserve"> 1. </t>
    </r>
    <r>
      <rPr>
        <sz val="10"/>
        <rFont val="標楷體"/>
        <family val="4"/>
        <charset val="136"/>
      </rPr>
      <t xml:space="preserve">為符合本校「通識規劃特色」，同學畢業應修滿「基礎通識」14學分、「職用通識」12學分及「多元通識」6學分，共計32分。
</t>
    </r>
    <r>
      <rPr>
        <sz val="10"/>
        <rFont val="Arial"/>
        <family val="2"/>
      </rPr>
      <t xml:space="preserve"> 2. </t>
    </r>
    <r>
      <rPr>
        <sz val="10"/>
        <rFont val="標楷體"/>
        <family val="4"/>
        <charset val="136"/>
      </rPr>
      <t>「多元通識」由通識教育中心訂定預選課程，預選後列出應選修之人文藝術領域、自然科技領域及社會科學領域三類之應開課程後，請至少於2領域以上選修，共計6學分之課程。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</si>
</sst>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0;[Red]0"/>
  </numFmts>
  <fonts count="7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Arial"/>
      <family val="2"/>
    </font>
    <font>
      <sz val="10"/>
      <color theme="1"/>
      <name val="標楷體"/>
      <family val="4"/>
      <charset val="136"/>
    </font>
    <font>
      <b/>
      <sz val="10"/>
      <color theme="1"/>
      <name val="Arial"/>
      <family val="2"/>
    </font>
    <font>
      <b/>
      <sz val="10"/>
      <color theme="1"/>
      <name val="標楷體"/>
      <family val="4"/>
      <charset val="136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標楷體"/>
      <family val="4"/>
      <charset val="136"/>
    </font>
    <font>
      <sz val="10"/>
      <color rgb="FFFF0000"/>
      <name val="Arial"/>
      <family val="2"/>
    </font>
    <font>
      <sz val="10"/>
      <color rgb="FFFF0000"/>
      <name val="標楷體"/>
      <family val="4"/>
      <charset val="136"/>
    </font>
    <font>
      <b/>
      <sz val="14"/>
      <color theme="1"/>
      <name val="Arial"/>
      <family val="2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12"/>
      <color indexed="8"/>
      <name val="Arial"/>
      <family val="2"/>
    </font>
    <font>
      <sz val="8"/>
      <name val="Arial"/>
      <family val="2"/>
    </font>
    <font>
      <sz val="8"/>
      <name val="標楷體"/>
      <family val="4"/>
      <charset val="136"/>
    </font>
    <font>
      <sz val="7"/>
      <name val="標楷體"/>
      <family val="4"/>
      <charset val="136"/>
    </font>
    <font>
      <sz val="7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1"/>
      <name val="Arial"/>
      <family val="2"/>
    </font>
    <font>
      <sz val="11"/>
      <name val="標楷體"/>
      <family val="4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sz val="10"/>
      <color indexed="8"/>
      <name val="Arial"/>
      <family val="2"/>
    </font>
    <font>
      <sz val="10"/>
      <color indexed="8"/>
      <name val="標楷體"/>
      <family val="4"/>
      <charset val="136"/>
    </font>
    <font>
      <sz val="18"/>
      <color indexed="8"/>
      <name val="Arial"/>
      <family val="2"/>
    </font>
    <font>
      <sz val="1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4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b/>
      <sz val="8"/>
      <name val="新細明體"/>
      <family val="1"/>
      <charset val="136"/>
    </font>
    <font>
      <sz val="8"/>
      <name val="新細明體"/>
      <family val="1"/>
      <charset val="136"/>
    </font>
    <font>
      <sz val="6"/>
      <name val="新細明體"/>
      <family val="1"/>
      <charset val="136"/>
    </font>
    <font>
      <sz val="7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0"/>
      <name val="新細明體"/>
      <family val="1"/>
      <charset val="136"/>
    </font>
    <font>
      <sz val="18"/>
      <name val="新細明體"/>
      <family val="1"/>
      <charset val="136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3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5" fillId="0" borderId="0"/>
    <xf numFmtId="0" fontId="4" fillId="0" borderId="0"/>
    <xf numFmtId="0" fontId="46" fillId="22" borderId="0" applyNumberFormat="0" applyBorder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7" fillId="0" borderId="51" applyNumberFormat="0" applyFill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4" borderId="52" applyNumberFormat="0" applyAlignment="0" applyProtection="0">
      <alignment vertical="center"/>
    </xf>
    <xf numFmtId="0" fontId="49" fillId="23" borderId="52" applyNumberFormat="0" applyAlignment="0" applyProtection="0">
      <alignment vertical="center"/>
    </xf>
    <xf numFmtId="0" fontId="50" fillId="0" borderId="53" applyNumberFormat="0" applyFill="0" applyAlignment="0" applyProtection="0">
      <alignment vertical="center"/>
    </xf>
    <xf numFmtId="0" fontId="4" fillId="24" borderId="54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2" fillId="0" borderId="55" applyNumberFormat="0" applyFill="0" applyAlignment="0" applyProtection="0">
      <alignment vertical="center"/>
    </xf>
    <xf numFmtId="0" fontId="53" fillId="0" borderId="56" applyNumberFormat="0" applyFill="0" applyAlignment="0" applyProtection="0">
      <alignment vertical="center"/>
    </xf>
    <xf numFmtId="0" fontId="54" fillId="0" borderId="57" applyNumberFormat="0" applyFill="0" applyAlignment="0" applyProtection="0">
      <alignment vertical="center"/>
    </xf>
    <xf numFmtId="0" fontId="55" fillId="0" borderId="57" applyNumberFormat="0" applyFill="0" applyAlignment="0" applyProtection="0">
      <alignment vertical="center"/>
    </xf>
    <xf numFmtId="0" fontId="56" fillId="0" borderId="58" applyNumberFormat="0" applyFill="0" applyAlignment="0" applyProtection="0">
      <alignment vertical="center"/>
    </xf>
    <xf numFmtId="0" fontId="57" fillId="0" borderId="5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12" borderId="52" applyNumberFormat="0" applyAlignment="0" applyProtection="0">
      <alignment vertical="center"/>
    </xf>
    <xf numFmtId="0" fontId="61" fillId="14" borderId="60" applyNumberFormat="0" applyAlignment="0" applyProtection="0">
      <alignment vertical="center"/>
    </xf>
    <xf numFmtId="0" fontId="61" fillId="23" borderId="60" applyNumberFormat="0" applyAlignment="0" applyProtection="0">
      <alignment vertical="center"/>
    </xf>
    <xf numFmtId="0" fontId="62" fillId="30" borderId="61" applyNumberFormat="0" applyAlignment="0" applyProtection="0">
      <alignment vertical="center"/>
    </xf>
    <xf numFmtId="0" fontId="63" fillId="30" borderId="61" applyNumberFormat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" fillId="0" borderId="0"/>
  </cellStyleXfs>
  <cellXfs count="324">
    <xf numFmtId="0" fontId="0" fillId="0" borderId="0" xfId="0">
      <alignment vertical="center"/>
    </xf>
    <xf numFmtId="0" fontId="16" fillId="0" borderId="0" xfId="3" applyFont="1" applyFill="1" applyAlignment="1">
      <alignment vertical="center" shrinkToFit="1"/>
    </xf>
    <xf numFmtId="0" fontId="9" fillId="0" borderId="0" xfId="3" applyFont="1" applyFill="1" applyAlignment="1">
      <alignment vertical="center" shrinkToFit="1"/>
    </xf>
    <xf numFmtId="0" fontId="12" fillId="0" borderId="0" xfId="2" applyFont="1" applyFill="1" applyBorder="1" applyAlignment="1">
      <alignment vertical="center" shrinkToFit="1"/>
    </xf>
    <xf numFmtId="176" fontId="9" fillId="0" borderId="0" xfId="2" applyNumberFormat="1" applyFont="1" applyFill="1" applyAlignment="1">
      <alignment horizontal="center" vertical="center" shrinkToFit="1"/>
    </xf>
    <xf numFmtId="0" fontId="9" fillId="0" borderId="0" xfId="3" applyFont="1" applyFill="1" applyAlignment="1">
      <alignment horizontal="center" vertical="center" shrinkToFi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1" xfId="3" applyFont="1" applyFill="1" applyBorder="1" applyAlignment="1">
      <alignment horizontal="left" vertical="center" shrinkToFit="1"/>
    </xf>
    <xf numFmtId="0" fontId="12" fillId="0" borderId="0" xfId="0" applyFont="1" applyFill="1" applyBorder="1">
      <alignment vertical="center"/>
    </xf>
    <xf numFmtId="0" fontId="17" fillId="0" borderId="0" xfId="2" applyFont="1" applyFill="1" applyBorder="1" applyAlignment="1">
      <alignment horizontal="center" vertical="center" shrinkToFit="1"/>
    </xf>
    <xf numFmtId="176" fontId="17" fillId="0" borderId="0" xfId="2" applyNumberFormat="1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vertical="center" shrinkToFit="1"/>
    </xf>
    <xf numFmtId="0" fontId="12" fillId="0" borderId="1" xfId="2" applyFont="1" applyFill="1" applyBorder="1" applyAlignment="1">
      <alignment vertical="center" shrinkToFit="1"/>
    </xf>
    <xf numFmtId="0" fontId="12" fillId="4" borderId="1" xfId="2" applyFont="1" applyFill="1" applyBorder="1" applyAlignment="1">
      <alignment vertical="center" shrinkToFit="1"/>
    </xf>
    <xf numFmtId="0" fontId="12" fillId="4" borderId="1" xfId="2" applyFont="1" applyFill="1" applyBorder="1" applyAlignment="1">
      <alignment horizontal="center" vertical="center" shrinkToFit="1"/>
    </xf>
    <xf numFmtId="0" fontId="12" fillId="3" borderId="1" xfId="3" applyFont="1" applyFill="1" applyBorder="1" applyAlignment="1">
      <alignment horizontal="center" vertical="center" textRotation="255" shrinkToFit="1"/>
    </xf>
    <xf numFmtId="0" fontId="12" fillId="3" borderId="1" xfId="3" applyFont="1" applyFill="1" applyBorder="1" applyAlignment="1">
      <alignment horizontal="center" vertical="center" shrinkToFit="1"/>
    </xf>
    <xf numFmtId="176" fontId="9" fillId="0" borderId="0" xfId="2" applyNumberFormat="1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right" vertical="center" shrinkToFit="1"/>
    </xf>
    <xf numFmtId="0" fontId="12" fillId="0" borderId="1" xfId="3" applyFont="1" applyFill="1" applyBorder="1" applyAlignment="1">
      <alignment vertical="center" textRotation="255" shrinkToFit="1"/>
    </xf>
    <xf numFmtId="0" fontId="9" fillId="0" borderId="0" xfId="3" applyFont="1" applyFill="1" applyBorder="1" applyAlignment="1">
      <alignment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0" xfId="3" applyFont="1" applyFill="1" applyBorder="1" applyAlignment="1">
      <alignment horizontal="left" vertical="center" shrinkToFit="1"/>
    </xf>
    <xf numFmtId="0" fontId="12" fillId="0" borderId="0" xfId="3" applyFont="1" applyFill="1" applyBorder="1" applyAlignment="1">
      <alignment horizontal="center" vertical="center" shrinkToFit="1"/>
    </xf>
    <xf numFmtId="0" fontId="12" fillId="0" borderId="0" xfId="3" applyFont="1" applyFill="1" applyBorder="1" applyAlignment="1">
      <alignment vertical="center" textRotation="255" shrinkToFit="1"/>
    </xf>
    <xf numFmtId="0" fontId="12" fillId="0" borderId="0" xfId="3" applyFont="1" applyFill="1" applyBorder="1" applyAlignment="1">
      <alignment vertical="center" shrinkToFit="1"/>
    </xf>
    <xf numFmtId="0" fontId="9" fillId="0" borderId="0" xfId="2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2" fillId="3" borderId="1" xfId="3" applyFont="1" applyFill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12" fillId="0" borderId="1" xfId="2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3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9" fillId="0" borderId="0" xfId="2" applyFont="1" applyFill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12" fillId="5" borderId="1" xfId="1" applyFont="1" applyFill="1" applyBorder="1" applyAlignment="1">
      <alignment horizontal="center" vertical="center" shrinkToFit="1"/>
    </xf>
    <xf numFmtId="0" fontId="6" fillId="5" borderId="1" xfId="1" applyFont="1" applyFill="1" applyBorder="1" applyAlignment="1">
      <alignment horizontal="center" vertical="center" shrinkToFit="1"/>
    </xf>
    <xf numFmtId="0" fontId="12" fillId="0" borderId="4" xfId="3" applyFont="1" applyFill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12" fillId="0" borderId="1" xfId="3" applyFont="1" applyFill="1" applyBorder="1" applyAlignment="1">
      <alignment horizontal="center" vertical="center" textRotation="255" shrinkToFit="1"/>
    </xf>
    <xf numFmtId="0" fontId="12" fillId="0" borderId="1" xfId="3" applyFont="1" applyFill="1" applyBorder="1" applyAlignment="1">
      <alignment horizontal="center" vertical="center" shrinkToFit="1"/>
    </xf>
    <xf numFmtId="0" fontId="12" fillId="2" borderId="1" xfId="2" applyFont="1" applyFill="1" applyBorder="1" applyAlignment="1">
      <alignment horizontal="center" vertical="center" shrinkToFit="1"/>
    </xf>
    <xf numFmtId="0" fontId="12" fillId="2" borderId="1" xfId="3" applyFont="1" applyFill="1" applyBorder="1" applyAlignment="1">
      <alignment horizontal="center" vertical="center" shrinkToFit="1"/>
    </xf>
    <xf numFmtId="0" fontId="12" fillId="2" borderId="1" xfId="3" applyFont="1" applyFill="1" applyBorder="1" applyAlignment="1">
      <alignment vertical="center" textRotation="255" shrinkToFit="1"/>
    </xf>
    <xf numFmtId="0" fontId="12" fillId="2" borderId="1" xfId="3" applyFont="1" applyFill="1" applyBorder="1" applyAlignment="1">
      <alignment horizontal="center" vertical="center" shrinkToFit="1"/>
    </xf>
    <xf numFmtId="0" fontId="20" fillId="3" borderId="1" xfId="3" applyFont="1" applyFill="1" applyBorder="1" applyAlignment="1">
      <alignment vertical="center" shrinkToFit="1"/>
    </xf>
    <xf numFmtId="0" fontId="12" fillId="3" borderId="1" xfId="2" applyFont="1" applyFill="1" applyBorder="1" applyAlignment="1">
      <alignment horizontal="center" vertical="center" shrinkToFit="1"/>
    </xf>
    <xf numFmtId="0" fontId="32" fillId="3" borderId="1" xfId="0" applyFont="1" applyFill="1" applyBorder="1" applyAlignment="1">
      <alignment horizontal="left" vertical="center" shrinkToFit="1"/>
    </xf>
    <xf numFmtId="0" fontId="20" fillId="3" borderId="1" xfId="2" applyFont="1" applyFill="1" applyBorder="1" applyAlignment="1">
      <alignment vertical="center" shrinkToFit="1"/>
    </xf>
    <xf numFmtId="0" fontId="12" fillId="3" borderId="1" xfId="3" applyFont="1" applyFill="1" applyBorder="1" applyAlignment="1">
      <alignment vertical="center" textRotation="255" shrinkToFit="1"/>
    </xf>
    <xf numFmtId="0" fontId="20" fillId="3" borderId="1" xfId="3" applyFont="1" applyFill="1" applyBorder="1" applyAlignment="1">
      <alignment horizontal="left" vertical="center" shrinkToFit="1"/>
    </xf>
    <xf numFmtId="0" fontId="12" fillId="3" borderId="0" xfId="3" applyFont="1" applyFill="1" applyAlignment="1">
      <alignment vertical="center" shrinkToFit="1"/>
    </xf>
    <xf numFmtId="0" fontId="9" fillId="0" borderId="0" xfId="6" applyFont="1">
      <alignment vertical="center"/>
    </xf>
    <xf numFmtId="0" fontId="7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0" fontId="7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7" fillId="0" borderId="5" xfId="7" applyFont="1" applyBorder="1" applyAlignment="1">
      <alignment horizontal="center" vertical="center"/>
    </xf>
    <xf numFmtId="0" fontId="27" fillId="0" borderId="0" xfId="7" applyFont="1" applyBorder="1" applyAlignment="1">
      <alignment horizontal="left" vertical="center"/>
    </xf>
    <xf numFmtId="177" fontId="27" fillId="6" borderId="1" xfId="8" applyNumberFormat="1" applyFont="1" applyFill="1" applyBorder="1" applyAlignment="1">
      <alignment horizontal="center" vertical="center" wrapText="1" shrinkToFit="1"/>
    </xf>
    <xf numFmtId="177" fontId="6" fillId="6" borderId="1" xfId="8" applyNumberFormat="1" applyFont="1" applyFill="1" applyBorder="1" applyAlignment="1">
      <alignment vertical="center" wrapText="1" shrinkToFit="1"/>
    </xf>
    <xf numFmtId="177" fontId="6" fillId="6" borderId="1" xfId="8" applyNumberFormat="1" applyFont="1" applyFill="1" applyBorder="1" applyAlignment="1">
      <alignment horizontal="center" vertical="center" wrapText="1" shrinkToFit="1"/>
    </xf>
    <xf numFmtId="0" fontId="9" fillId="2" borderId="1" xfId="8" applyFont="1" applyFill="1" applyBorder="1" applyAlignment="1">
      <alignment horizontal="center" vertical="center" shrinkToFit="1"/>
    </xf>
    <xf numFmtId="0" fontId="7" fillId="2" borderId="1" xfId="8" applyFont="1" applyFill="1" applyBorder="1" applyAlignment="1">
      <alignment horizontal="center" vertical="center" shrinkToFit="1"/>
    </xf>
    <xf numFmtId="0" fontId="34" fillId="2" borderId="1" xfId="7" applyFont="1" applyFill="1" applyBorder="1" applyAlignment="1">
      <alignment horizontal="left" vertical="center" shrinkToFit="1"/>
    </xf>
    <xf numFmtId="0" fontId="7" fillId="2" borderId="1" xfId="7" applyFont="1" applyFill="1" applyBorder="1" applyAlignment="1">
      <alignment horizontal="left" vertical="center" shrinkToFit="1"/>
    </xf>
    <xf numFmtId="0" fontId="7" fillId="2" borderId="1" xfId="7" applyFont="1" applyFill="1" applyBorder="1" applyAlignment="1">
      <alignment horizontal="center" vertical="center" shrinkToFit="1"/>
    </xf>
    <xf numFmtId="0" fontId="7" fillId="2" borderId="1" xfId="7" applyFont="1" applyFill="1" applyBorder="1" applyAlignment="1">
      <alignment horizontal="center" shrinkToFit="1"/>
    </xf>
    <xf numFmtId="0" fontId="7" fillId="0" borderId="1" xfId="8" applyFont="1" applyFill="1" applyBorder="1" applyAlignment="1">
      <alignment horizontal="center" vertical="center" shrinkToFit="1"/>
    </xf>
    <xf numFmtId="0" fontId="7" fillId="0" borderId="1" xfId="7" applyFont="1" applyFill="1" applyBorder="1" applyAlignment="1">
      <alignment horizontal="left" vertical="center" shrinkToFit="1"/>
    </xf>
    <xf numFmtId="0" fontId="7" fillId="0" borderId="1" xfId="7" applyFont="1" applyFill="1" applyBorder="1" applyAlignment="1">
      <alignment horizontal="center" vertical="center" shrinkToFit="1"/>
    </xf>
    <xf numFmtId="178" fontId="7" fillId="0" borderId="1" xfId="8" applyNumberFormat="1" applyFont="1" applyFill="1" applyBorder="1" applyAlignment="1">
      <alignment horizontal="center" vertical="center" shrinkToFit="1"/>
    </xf>
    <xf numFmtId="0" fontId="9" fillId="0" borderId="1" xfId="7" applyFont="1" applyFill="1" applyBorder="1" applyAlignment="1">
      <alignment horizontal="center" vertical="center" shrinkToFit="1"/>
    </xf>
    <xf numFmtId="0" fontId="9" fillId="0" borderId="1" xfId="7" applyFont="1" applyFill="1" applyBorder="1" applyAlignment="1">
      <alignment vertical="center" shrinkToFit="1"/>
    </xf>
    <xf numFmtId="0" fontId="9" fillId="0" borderId="1" xfId="7" applyFont="1" applyFill="1" applyBorder="1" applyAlignment="1">
      <alignment horizontal="left" vertical="center" shrinkToFit="1"/>
    </xf>
    <xf numFmtId="0" fontId="26" fillId="0" borderId="1" xfId="7" applyFont="1" applyFill="1" applyBorder="1" applyAlignment="1">
      <alignment vertical="center" shrinkToFit="1"/>
    </xf>
    <xf numFmtId="0" fontId="9" fillId="0" borderId="1" xfId="8" applyFont="1" applyFill="1" applyBorder="1" applyAlignment="1">
      <alignment horizontal="center" vertical="center" shrinkToFit="1"/>
    </xf>
    <xf numFmtId="0" fontId="26" fillId="0" borderId="1" xfId="8" applyFont="1" applyFill="1" applyBorder="1" applyAlignment="1">
      <alignment horizontal="left" vertical="center" shrinkToFit="1"/>
    </xf>
    <xf numFmtId="0" fontId="26" fillId="0" borderId="1" xfId="8" applyFont="1" applyFill="1" applyBorder="1" applyAlignment="1">
      <alignment horizontal="center" vertical="center" shrinkToFit="1"/>
    </xf>
    <xf numFmtId="0" fontId="9" fillId="0" borderId="1" xfId="8" applyFont="1" applyFill="1" applyBorder="1" applyAlignment="1">
      <alignment vertical="center" shrinkToFit="1"/>
    </xf>
    <xf numFmtId="0" fontId="9" fillId="0" borderId="1" xfId="6" applyFont="1" applyFill="1" applyBorder="1">
      <alignment vertical="center"/>
    </xf>
    <xf numFmtId="0" fontId="9" fillId="0" borderId="1" xfId="7" applyFont="1" applyFill="1" applyBorder="1" applyAlignment="1">
      <alignment horizontal="center" shrinkToFit="1"/>
    </xf>
    <xf numFmtId="0" fontId="7" fillId="0" borderId="1" xfId="7" applyFont="1" applyFill="1" applyBorder="1" applyAlignment="1">
      <alignment vertical="center" shrinkToFit="1"/>
    </xf>
    <xf numFmtId="0" fontId="26" fillId="0" borderId="1" xfId="7" applyFont="1" applyFill="1" applyBorder="1" applyAlignment="1">
      <alignment horizontal="left" vertical="center" shrinkToFit="1"/>
    </xf>
    <xf numFmtId="0" fontId="6" fillId="0" borderId="1" xfId="8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horizontal="center" vertical="center" shrinkToFit="1"/>
    </xf>
    <xf numFmtId="0" fontId="6" fillId="0" borderId="1" xfId="8" applyFont="1" applyBorder="1" applyAlignment="1">
      <alignment horizontal="center" vertical="center" shrinkToFit="1"/>
    </xf>
    <xf numFmtId="0" fontId="6" fillId="0" borderId="1" xfId="8" applyFont="1" applyBorder="1" applyAlignment="1">
      <alignment vertical="center" shrinkToFit="1"/>
    </xf>
    <xf numFmtId="0" fontId="6" fillId="0" borderId="1" xfId="8" applyFont="1" applyFill="1" applyBorder="1" applyAlignment="1">
      <alignment horizontal="left" vertical="center" shrinkToFit="1"/>
    </xf>
    <xf numFmtId="0" fontId="6" fillId="5" borderId="1" xfId="8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vertical="center" shrinkToFit="1"/>
    </xf>
    <xf numFmtId="0" fontId="6" fillId="0" borderId="1" xfId="9" applyFont="1" applyFill="1" applyBorder="1" applyAlignment="1">
      <alignment horizontal="left" vertical="center" shrinkToFit="1"/>
    </xf>
    <xf numFmtId="0" fontId="6" fillId="0" borderId="1" xfId="9" applyNumberFormat="1" applyFont="1" applyFill="1" applyBorder="1" applyAlignment="1">
      <alignment horizontal="center" vertical="center" shrinkToFit="1"/>
    </xf>
    <xf numFmtId="0" fontId="6" fillId="5" borderId="1" xfId="9" applyFont="1" applyFill="1" applyBorder="1" applyAlignment="1">
      <alignment horizontal="center" vertical="center" shrinkToFit="1"/>
    </xf>
    <xf numFmtId="0" fontId="30" fillId="0" borderId="1" xfId="7" applyFont="1" applyFill="1" applyBorder="1" applyAlignment="1">
      <alignment horizontal="center" vertical="center" wrapText="1"/>
    </xf>
    <xf numFmtId="0" fontId="4" fillId="0" borderId="0" xfId="3" applyFill="1" applyAlignment="1">
      <alignment vertical="center" shrinkToFit="1"/>
    </xf>
    <xf numFmtId="0" fontId="4" fillId="0" borderId="0" xfId="3" applyFill="1" applyAlignment="1">
      <alignment horizontal="center" vertical="center" shrinkToFit="1"/>
    </xf>
    <xf numFmtId="0" fontId="4" fillId="0" borderId="0" xfId="3" applyFont="1" applyFill="1" applyAlignment="1">
      <alignment vertical="center" shrinkToFit="1"/>
    </xf>
    <xf numFmtId="0" fontId="4" fillId="0" borderId="0" xfId="3" applyFont="1" applyFill="1" applyAlignment="1">
      <alignment horizontal="center" vertical="center" shrinkToFit="1"/>
    </xf>
    <xf numFmtId="0" fontId="4" fillId="0" borderId="0" xfId="82" applyFont="1" applyAlignment="1">
      <alignment vertical="center" shrinkToFit="1"/>
    </xf>
    <xf numFmtId="0" fontId="66" fillId="0" borderId="0" xfId="3" applyFont="1" applyFill="1" applyAlignment="1">
      <alignment vertical="center" shrinkToFit="1"/>
    </xf>
    <xf numFmtId="0" fontId="66" fillId="0" borderId="41" xfId="3" applyFont="1" applyFill="1" applyBorder="1" applyAlignment="1">
      <alignment vertical="center" shrinkToFit="1"/>
    </xf>
    <xf numFmtId="0" fontId="4" fillId="0" borderId="0" xfId="82" applyFont="1" applyAlignment="1">
      <alignment horizontal="center" vertical="center" shrinkToFit="1"/>
    </xf>
    <xf numFmtId="176" fontId="67" fillId="0" borderId="62" xfId="82" applyNumberFormat="1" applyFont="1" applyFill="1" applyBorder="1" applyAlignment="1">
      <alignment horizontal="center" vertical="center" shrinkToFit="1"/>
    </xf>
    <xf numFmtId="0" fontId="67" fillId="0" borderId="49" xfId="82" applyFont="1" applyBorder="1" applyAlignment="1">
      <alignment horizontal="center" vertical="center" shrinkToFit="1"/>
    </xf>
    <xf numFmtId="0" fontId="67" fillId="6" borderId="15" xfId="3" applyFont="1" applyFill="1" applyBorder="1" applyAlignment="1">
      <alignment vertical="center" shrinkToFit="1"/>
    </xf>
    <xf numFmtId="0" fontId="67" fillId="2" borderId="30" xfId="3" applyFont="1" applyFill="1" applyBorder="1" applyAlignment="1">
      <alignment horizontal="center" vertical="center" shrinkToFit="1"/>
    </xf>
    <xf numFmtId="0" fontId="67" fillId="2" borderId="4" xfId="3" applyFont="1" applyFill="1" applyBorder="1" applyAlignment="1">
      <alignment horizontal="center" vertical="center" shrinkToFit="1"/>
    </xf>
    <xf numFmtId="0" fontId="67" fillId="2" borderId="39" xfId="3" applyFont="1" applyFill="1" applyBorder="1" applyAlignment="1">
      <alignment horizontal="center" vertical="center" shrinkToFit="1"/>
    </xf>
    <xf numFmtId="0" fontId="67" fillId="2" borderId="31" xfId="3" applyFont="1" applyFill="1" applyBorder="1" applyAlignment="1">
      <alignment horizontal="center" vertical="center" shrinkToFit="1"/>
    </xf>
    <xf numFmtId="0" fontId="67" fillId="2" borderId="45" xfId="3" applyFont="1" applyFill="1" applyBorder="1" applyAlignment="1">
      <alignment horizontal="center" vertical="center" shrinkToFit="1"/>
    </xf>
    <xf numFmtId="0" fontId="67" fillId="2" borderId="11" xfId="3" applyFont="1" applyFill="1" applyBorder="1" applyAlignment="1">
      <alignment horizontal="center" vertical="center" shrinkToFit="1"/>
    </xf>
    <xf numFmtId="0" fontId="66" fillId="2" borderId="28" xfId="82" applyFont="1" applyFill="1" applyBorder="1" applyAlignment="1">
      <alignment horizontal="center" vertical="center" shrinkToFit="1"/>
    </xf>
    <xf numFmtId="0" fontId="66" fillId="2" borderId="1" xfId="82" applyFont="1" applyFill="1" applyBorder="1" applyAlignment="1">
      <alignment horizontal="center" vertical="center" shrinkToFit="1"/>
    </xf>
    <xf numFmtId="0" fontId="66" fillId="2" borderId="11" xfId="82" applyFont="1" applyFill="1" applyBorder="1" applyAlignment="1">
      <alignment vertical="center" shrinkToFit="1"/>
    </xf>
    <xf numFmtId="0" fontId="68" fillId="2" borderId="28" xfId="82" applyFont="1" applyFill="1" applyBorder="1" applyAlignment="1">
      <alignment horizontal="center" shrinkToFit="1"/>
    </xf>
    <xf numFmtId="0" fontId="68" fillId="2" borderId="1" xfId="82" applyFont="1" applyFill="1" applyBorder="1" applyAlignment="1">
      <alignment horizontal="center" shrinkToFit="1"/>
    </xf>
    <xf numFmtId="0" fontId="66" fillId="2" borderId="11" xfId="82" applyFont="1" applyFill="1" applyBorder="1" applyAlignment="1">
      <alignment vertical="top" shrinkToFit="1"/>
    </xf>
    <xf numFmtId="0" fontId="68" fillId="2" borderId="28" xfId="82" applyFont="1" applyFill="1" applyBorder="1" applyAlignment="1">
      <alignment horizontal="center" vertical="center" shrinkToFit="1"/>
    </xf>
    <xf numFmtId="0" fontId="68" fillId="2" borderId="1" xfId="82" applyFont="1" applyFill="1" applyBorder="1" applyAlignment="1">
      <alignment horizontal="center" vertical="center" shrinkToFit="1"/>
    </xf>
    <xf numFmtId="0" fontId="66" fillId="2" borderId="0" xfId="1" applyFont="1" applyFill="1">
      <alignment vertical="center"/>
    </xf>
    <xf numFmtId="0" fontId="68" fillId="2" borderId="3" xfId="82" applyFont="1" applyFill="1" applyBorder="1" applyAlignment="1">
      <alignment horizontal="center" vertical="center" shrinkToFit="1"/>
    </xf>
    <xf numFmtId="0" fontId="66" fillId="2" borderId="11" xfId="1" applyFont="1" applyFill="1" applyBorder="1">
      <alignment vertical="center"/>
    </xf>
    <xf numFmtId="0" fontId="68" fillId="2" borderId="1" xfId="1" applyFont="1" applyFill="1" applyBorder="1" applyAlignment="1">
      <alignment horizontal="center" vertical="center"/>
    </xf>
    <xf numFmtId="0" fontId="68" fillId="2" borderId="37" xfId="82" applyFont="1" applyFill="1" applyBorder="1" applyAlignment="1">
      <alignment horizontal="center" vertical="center" shrinkToFit="1"/>
    </xf>
    <xf numFmtId="0" fontId="68" fillId="2" borderId="38" xfId="82" applyFont="1" applyFill="1" applyBorder="1" applyAlignment="1">
      <alignment horizontal="center" vertical="center" shrinkToFit="1"/>
    </xf>
    <xf numFmtId="0" fontId="66" fillId="2" borderId="7" xfId="82" applyFont="1" applyFill="1" applyBorder="1" applyAlignment="1">
      <alignment vertical="center" shrinkToFit="1"/>
    </xf>
    <xf numFmtId="0" fontId="68" fillId="6" borderId="28" xfId="1" applyFont="1" applyFill="1" applyBorder="1" applyAlignment="1">
      <alignment horizontal="center" vertical="center" shrinkToFit="1"/>
    </xf>
    <xf numFmtId="0" fontId="68" fillId="6" borderId="1" xfId="1" applyFont="1" applyFill="1" applyBorder="1" applyAlignment="1">
      <alignment horizontal="center" vertical="center" shrinkToFit="1"/>
    </xf>
    <xf numFmtId="0" fontId="68" fillId="6" borderId="11" xfId="1" applyFont="1" applyFill="1" applyBorder="1" applyAlignment="1">
      <alignment vertical="center" shrinkToFit="1"/>
    </xf>
    <xf numFmtId="0" fontId="68" fillId="6" borderId="37" xfId="1" applyFont="1" applyFill="1" applyBorder="1" applyAlignment="1">
      <alignment horizontal="center" vertical="center" shrinkToFit="1"/>
    </xf>
    <xf numFmtId="0" fontId="68" fillId="6" borderId="38" xfId="1" applyFont="1" applyFill="1" applyBorder="1" applyAlignment="1">
      <alignment horizontal="center" vertical="center" shrinkToFit="1"/>
    </xf>
    <xf numFmtId="0" fontId="68" fillId="6" borderId="7" xfId="1" applyFont="1" applyFill="1" applyBorder="1" applyAlignment="1">
      <alignment vertical="center" shrinkToFit="1"/>
    </xf>
    <xf numFmtId="0" fontId="67" fillId="6" borderId="14" xfId="3" applyFont="1" applyFill="1" applyBorder="1" applyAlignment="1">
      <alignment vertical="center" shrinkToFit="1"/>
    </xf>
    <xf numFmtId="0" fontId="67" fillId="6" borderId="63" xfId="3" applyFont="1" applyFill="1" applyBorder="1" applyAlignment="1">
      <alignment horizontal="center" vertical="center" shrinkToFit="1"/>
    </xf>
    <xf numFmtId="0" fontId="67" fillId="6" borderId="1" xfId="3" applyFont="1" applyFill="1" applyBorder="1" applyAlignment="1">
      <alignment horizontal="center" vertical="center" shrinkToFit="1"/>
    </xf>
    <xf numFmtId="0" fontId="67" fillId="6" borderId="31" xfId="3" applyFont="1" applyFill="1" applyBorder="1" applyAlignment="1">
      <alignment horizontal="center" vertical="center" shrinkToFit="1"/>
    </xf>
    <xf numFmtId="0" fontId="67" fillId="6" borderId="30" xfId="3" applyFont="1" applyFill="1" applyBorder="1" applyAlignment="1">
      <alignment horizontal="center" vertical="center" shrinkToFit="1"/>
    </xf>
    <xf numFmtId="0" fontId="67" fillId="6" borderId="4" xfId="3" applyFont="1" applyFill="1" applyBorder="1" applyAlignment="1">
      <alignment horizontal="center" vertical="center" shrinkToFit="1"/>
    </xf>
    <xf numFmtId="0" fontId="67" fillId="6" borderId="44" xfId="3" applyFont="1" applyFill="1" applyBorder="1" applyAlignment="1">
      <alignment horizontal="center" vertical="center" shrinkToFit="1"/>
    </xf>
    <xf numFmtId="0" fontId="67" fillId="6" borderId="28" xfId="3" applyFont="1" applyFill="1" applyBorder="1" applyAlignment="1">
      <alignment horizontal="center" vertical="center" shrinkToFit="1"/>
    </xf>
    <xf numFmtId="0" fontId="67" fillId="6" borderId="39" xfId="3" applyFont="1" applyFill="1" applyBorder="1" applyAlignment="1">
      <alignment horizontal="center" vertical="center" shrinkToFit="1"/>
    </xf>
    <xf numFmtId="0" fontId="67" fillId="6" borderId="45" xfId="3" applyFont="1" applyFill="1" applyBorder="1" applyAlignment="1">
      <alignment horizontal="center" vertical="center" shrinkToFit="1"/>
    </xf>
    <xf numFmtId="0" fontId="68" fillId="2" borderId="11" xfId="82" applyFont="1" applyFill="1" applyBorder="1" applyAlignment="1">
      <alignment vertical="top" shrinkToFit="1"/>
    </xf>
    <xf numFmtId="0" fontId="66" fillId="2" borderId="11" xfId="82" applyFont="1" applyFill="1" applyBorder="1" applyAlignment="1">
      <alignment horizontal="left" vertical="center" shrinkToFit="1"/>
    </xf>
    <xf numFmtId="0" fontId="66" fillId="2" borderId="11" xfId="82" applyFont="1" applyFill="1" applyBorder="1" applyAlignment="1">
      <alignment shrinkToFit="1"/>
    </xf>
    <xf numFmtId="0" fontId="69" fillId="2" borderId="11" xfId="1" applyFont="1" applyFill="1" applyBorder="1">
      <alignment vertical="center"/>
    </xf>
    <xf numFmtId="0" fontId="68" fillId="2" borderId="11" xfId="1" applyFont="1" applyFill="1" applyBorder="1">
      <alignment vertical="center"/>
    </xf>
    <xf numFmtId="0" fontId="68" fillId="2" borderId="28" xfId="1" applyFont="1" applyFill="1" applyBorder="1" applyAlignment="1">
      <alignment horizontal="center" vertical="center"/>
    </xf>
    <xf numFmtId="0" fontId="66" fillId="2" borderId="43" xfId="1" applyFont="1" applyFill="1" applyBorder="1">
      <alignment vertical="center"/>
    </xf>
    <xf numFmtId="0" fontId="68" fillId="2" borderId="26" xfId="82" applyFont="1" applyFill="1" applyBorder="1" applyAlignment="1">
      <alignment horizontal="center" shrinkToFit="1"/>
    </xf>
    <xf numFmtId="0" fontId="68" fillId="2" borderId="37" xfId="82" applyFont="1" applyFill="1" applyBorder="1" applyAlignment="1">
      <alignment vertical="center" shrinkToFit="1"/>
    </xf>
    <xf numFmtId="0" fontId="68" fillId="2" borderId="38" xfId="82" applyFont="1" applyFill="1" applyBorder="1" applyAlignment="1">
      <alignment vertical="center" shrinkToFit="1"/>
    </xf>
    <xf numFmtId="0" fontId="68" fillId="2" borderId="38" xfId="1" applyFont="1" applyFill="1" applyBorder="1" applyAlignment="1">
      <alignment horizontal="center" vertical="center"/>
    </xf>
    <xf numFmtId="0" fontId="68" fillId="2" borderId="7" xfId="1" applyFont="1" applyFill="1" applyBorder="1">
      <alignment vertical="center"/>
    </xf>
    <xf numFmtId="0" fontId="66" fillId="2" borderId="7" xfId="1" applyFont="1" applyFill="1" applyBorder="1">
      <alignment vertical="center"/>
    </xf>
    <xf numFmtId="0" fontId="68" fillId="2" borderId="37" xfId="82" applyFont="1" applyFill="1" applyBorder="1" applyAlignment="1">
      <alignment shrinkToFit="1"/>
    </xf>
    <xf numFmtId="0" fontId="68" fillId="2" borderId="38" xfId="82" applyFont="1" applyFill="1" applyBorder="1" applyAlignment="1">
      <alignment shrinkToFit="1"/>
    </xf>
    <xf numFmtId="0" fontId="70" fillId="2" borderId="7" xfId="1" applyFont="1" applyFill="1" applyBorder="1">
      <alignment vertical="center"/>
    </xf>
    <xf numFmtId="0" fontId="68" fillId="2" borderId="0" xfId="1" applyFont="1" applyFill="1" applyAlignment="1">
      <alignment horizontal="center" vertical="center"/>
    </xf>
    <xf numFmtId="0" fontId="66" fillId="0" borderId="0" xfId="82" applyFont="1" applyAlignment="1">
      <alignment vertical="center" shrinkToFit="1"/>
    </xf>
    <xf numFmtId="0" fontId="66" fillId="0" borderId="0" xfId="82" applyFont="1" applyBorder="1" applyAlignment="1">
      <alignment vertical="center" shrinkToFit="1"/>
    </xf>
    <xf numFmtId="0" fontId="71" fillId="5" borderId="14" xfId="8" applyFont="1" applyFill="1" applyBorder="1" applyAlignment="1">
      <alignment horizontal="center" vertical="center" shrinkToFit="1"/>
    </xf>
    <xf numFmtId="0" fontId="71" fillId="0" borderId="19" xfId="8" applyFont="1" applyFill="1" applyBorder="1" applyAlignment="1">
      <alignment horizontal="center" vertical="center" shrinkToFit="1"/>
    </xf>
    <xf numFmtId="0" fontId="71" fillId="0" borderId="4" xfId="8" applyFont="1" applyFill="1" applyBorder="1" applyAlignment="1">
      <alignment horizontal="center" vertical="center" shrinkToFit="1"/>
    </xf>
    <xf numFmtId="0" fontId="71" fillId="0" borderId="31" xfId="8" applyFont="1" applyFill="1" applyBorder="1" applyAlignment="1">
      <alignment horizontal="center" vertical="center" shrinkToFit="1"/>
    </xf>
    <xf numFmtId="0" fontId="71" fillId="0" borderId="39" xfId="8" applyFont="1" applyFill="1" applyBorder="1" applyAlignment="1">
      <alignment horizontal="center" vertical="center" shrinkToFit="1"/>
    </xf>
    <xf numFmtId="0" fontId="71" fillId="0" borderId="23" xfId="1" applyFont="1" applyFill="1" applyBorder="1" applyAlignment="1">
      <alignment horizontal="center" vertical="center" shrinkToFit="1"/>
    </xf>
    <xf numFmtId="0" fontId="71" fillId="0" borderId="30" xfId="8" applyFont="1" applyFill="1" applyBorder="1" applyAlignment="1">
      <alignment horizontal="center" vertical="center" shrinkToFit="1"/>
    </xf>
    <xf numFmtId="0" fontId="74" fillId="0" borderId="37" xfId="8" applyFont="1" applyBorder="1" applyAlignment="1">
      <alignment horizontal="center" vertical="center" shrinkToFit="1"/>
    </xf>
    <xf numFmtId="0" fontId="74" fillId="0" borderId="1" xfId="8" applyFont="1" applyBorder="1" applyAlignment="1">
      <alignment horizontal="center" vertical="center" shrinkToFit="1"/>
    </xf>
    <xf numFmtId="0" fontId="13" fillId="0" borderId="26" xfId="8" applyFont="1" applyBorder="1" applyAlignment="1">
      <alignment vertical="center" shrinkToFit="1"/>
    </xf>
    <xf numFmtId="0" fontId="74" fillId="0" borderId="37" xfId="8" applyFont="1" applyFill="1" applyBorder="1" applyAlignment="1">
      <alignment horizontal="center" vertical="center" shrinkToFit="1"/>
    </xf>
    <xf numFmtId="0" fontId="74" fillId="0" borderId="1" xfId="8" applyFont="1" applyFill="1" applyBorder="1" applyAlignment="1">
      <alignment horizontal="center" vertical="center" shrinkToFit="1"/>
    </xf>
    <xf numFmtId="0" fontId="13" fillId="0" borderId="26" xfId="8" applyFont="1" applyFill="1" applyBorder="1" applyAlignment="1">
      <alignment horizontal="left" vertical="center" shrinkToFit="1"/>
    </xf>
    <xf numFmtId="0" fontId="13" fillId="0" borderId="1" xfId="8" applyFont="1" applyFill="1" applyBorder="1" applyAlignment="1">
      <alignment horizontal="left" vertical="center" shrinkToFit="1"/>
    </xf>
    <xf numFmtId="0" fontId="75" fillId="0" borderId="0" xfId="82" applyFont="1" applyAlignment="1">
      <alignment vertical="center" shrinkToFit="1"/>
    </xf>
    <xf numFmtId="0" fontId="75" fillId="0" borderId="0" xfId="82" applyFont="1" applyBorder="1" applyAlignment="1">
      <alignment vertical="center" shrinkToFit="1"/>
    </xf>
    <xf numFmtId="0" fontId="73" fillId="0" borderId="30" xfId="1" applyFont="1" applyFill="1" applyBorder="1" applyAlignment="1">
      <alignment horizontal="center" vertical="center" shrinkToFit="1"/>
    </xf>
    <xf numFmtId="0" fontId="73" fillId="0" borderId="4" xfId="1" applyFont="1" applyFill="1" applyBorder="1" applyAlignment="1">
      <alignment horizontal="center" vertical="center" shrinkToFit="1"/>
    </xf>
    <xf numFmtId="0" fontId="73" fillId="0" borderId="31" xfId="1" applyFont="1" applyFill="1" applyBorder="1" applyAlignment="1">
      <alignment vertical="center" shrinkToFit="1"/>
    </xf>
    <xf numFmtId="0" fontId="73" fillId="0" borderId="28" xfId="1" applyFont="1" applyFill="1" applyBorder="1" applyAlignment="1">
      <alignment horizontal="center" vertical="center" shrinkToFit="1"/>
    </xf>
    <xf numFmtId="0" fontId="73" fillId="0" borderId="1" xfId="1" applyFont="1" applyFill="1" applyBorder="1" applyAlignment="1">
      <alignment horizontal="center" vertical="center" shrinkToFit="1"/>
    </xf>
    <xf numFmtId="0" fontId="73" fillId="0" borderId="2" xfId="1" applyFont="1" applyFill="1" applyBorder="1" applyAlignment="1">
      <alignment horizontal="left" vertical="center" shrinkToFit="1"/>
    </xf>
    <xf numFmtId="0" fontId="73" fillId="0" borderId="23" xfId="1" applyFont="1" applyFill="1" applyBorder="1" applyAlignment="1">
      <alignment horizontal="center" vertical="center" shrinkToFit="1"/>
    </xf>
    <xf numFmtId="0" fontId="73" fillId="0" borderId="3" xfId="1" applyFont="1" applyFill="1" applyBorder="1" applyAlignment="1">
      <alignment horizontal="center" vertical="center" shrinkToFit="1"/>
    </xf>
    <xf numFmtId="0" fontId="73" fillId="0" borderId="11" xfId="1" applyFont="1" applyFill="1" applyBorder="1" applyAlignment="1">
      <alignment horizontal="left" vertical="center" shrinkToFit="1"/>
    </xf>
    <xf numFmtId="0" fontId="73" fillId="0" borderId="0" xfId="8" applyFont="1" applyAlignment="1">
      <alignment vertical="center" shrinkToFit="1"/>
    </xf>
    <xf numFmtId="0" fontId="73" fillId="0" borderId="11" xfId="1" applyFont="1" applyFill="1" applyBorder="1" applyAlignment="1">
      <alignment vertical="center" shrinkToFit="1"/>
    </xf>
    <xf numFmtId="0" fontId="73" fillId="0" borderId="21" xfId="1" applyFont="1" applyFill="1" applyBorder="1" applyAlignment="1">
      <alignment horizontal="left" vertical="center" shrinkToFit="1"/>
    </xf>
    <xf numFmtId="0" fontId="73" fillId="0" borderId="1" xfId="1" applyNumberFormat="1" applyFont="1" applyFill="1" applyBorder="1" applyAlignment="1">
      <alignment horizontal="center" vertical="center" shrinkToFit="1"/>
    </xf>
    <xf numFmtId="0" fontId="73" fillId="0" borderId="21" xfId="1" applyFont="1" applyFill="1" applyBorder="1" applyAlignment="1">
      <alignment vertical="center" shrinkToFit="1"/>
    </xf>
    <xf numFmtId="0" fontId="73" fillId="0" borderId="37" xfId="1" applyFont="1" applyFill="1" applyBorder="1" applyAlignment="1">
      <alignment horizontal="center" vertical="center" shrinkToFit="1"/>
    </xf>
    <xf numFmtId="0" fontId="73" fillId="0" borderId="38" xfId="1" applyFont="1" applyFill="1" applyBorder="1" applyAlignment="1">
      <alignment horizontal="center" vertical="center" shrinkToFit="1"/>
    </xf>
    <xf numFmtId="0" fontId="73" fillId="0" borderId="7" xfId="1" applyFont="1" applyFill="1" applyBorder="1" applyAlignment="1">
      <alignment horizontal="left" vertical="center" shrinkToFit="1"/>
    </xf>
    <xf numFmtId="0" fontId="73" fillId="0" borderId="36" xfId="1" applyFont="1" applyFill="1" applyBorder="1" applyAlignment="1">
      <alignment horizontal="center" vertical="center" shrinkToFit="1"/>
    </xf>
    <xf numFmtId="0" fontId="73" fillId="0" borderId="35" xfId="1" applyFont="1" applyFill="1" applyBorder="1" applyAlignment="1">
      <alignment horizontal="center" vertical="center" shrinkToFit="1"/>
    </xf>
    <xf numFmtId="0" fontId="73" fillId="0" borderId="34" xfId="1" applyFont="1" applyFill="1" applyBorder="1" applyAlignment="1">
      <alignment horizontal="left" vertical="center" shrinkToFit="1"/>
    </xf>
    <xf numFmtId="0" fontId="71" fillId="5" borderId="15" xfId="1" applyFont="1" applyFill="1" applyBorder="1" applyAlignment="1">
      <alignment horizontal="center" vertical="center" shrinkToFit="1"/>
    </xf>
    <xf numFmtId="0" fontId="4" fillId="0" borderId="0" xfId="82" applyFont="1" applyAlignment="1">
      <alignment vertical="center"/>
    </xf>
    <xf numFmtId="0" fontId="71" fillId="0" borderId="30" xfId="1" applyFont="1" applyFill="1" applyBorder="1" applyAlignment="1">
      <alignment horizontal="center" vertical="center" shrinkToFit="1"/>
    </xf>
    <xf numFmtId="0" fontId="71" fillId="0" borderId="4" xfId="1" applyFont="1" applyFill="1" applyBorder="1" applyAlignment="1">
      <alignment horizontal="center" vertical="center" shrinkToFit="1"/>
    </xf>
    <xf numFmtId="0" fontId="71" fillId="0" borderId="31" xfId="1" applyFont="1" applyFill="1" applyBorder="1" applyAlignment="1">
      <alignment horizontal="center" vertical="center" shrinkToFit="1"/>
    </xf>
    <xf numFmtId="0" fontId="73" fillId="0" borderId="26" xfId="1" applyFont="1" applyFill="1" applyBorder="1" applyAlignment="1">
      <alignment horizontal="center" vertical="center" shrinkToFit="1"/>
    </xf>
    <xf numFmtId="0" fontId="73" fillId="0" borderId="26" xfId="1" applyFont="1" applyFill="1" applyBorder="1" applyAlignment="1">
      <alignment vertical="center" shrinkToFit="1"/>
    </xf>
    <xf numFmtId="0" fontId="73" fillId="0" borderId="29" xfId="1" applyFont="1" applyFill="1" applyBorder="1" applyAlignment="1">
      <alignment vertical="center" shrinkToFit="1"/>
    </xf>
    <xf numFmtId="0" fontId="73" fillId="0" borderId="11" xfId="3" applyFont="1" applyFill="1" applyBorder="1" applyAlignment="1">
      <alignment vertical="center" shrinkToFit="1"/>
    </xf>
    <xf numFmtId="0" fontId="73" fillId="0" borderId="27" xfId="1" applyFont="1" applyFill="1" applyBorder="1" applyAlignment="1">
      <alignment horizontal="center" vertical="center" shrinkToFit="1"/>
    </xf>
    <xf numFmtId="0" fontId="73" fillId="0" borderId="22" xfId="1" applyFont="1" applyFill="1" applyBorder="1" applyAlignment="1">
      <alignment horizontal="center" vertical="center" shrinkToFit="1"/>
    </xf>
    <xf numFmtId="0" fontId="73" fillId="0" borderId="24" xfId="1" applyFont="1" applyFill="1" applyBorder="1" applyAlignment="1">
      <alignment horizontal="left" vertical="center" shrinkToFit="1"/>
    </xf>
    <xf numFmtId="0" fontId="70" fillId="0" borderId="19" xfId="3" applyFont="1" applyFill="1" applyBorder="1" applyAlignment="1">
      <alignment horizontal="center" vertical="center" shrinkToFit="1"/>
    </xf>
    <xf numFmtId="0" fontId="70" fillId="0" borderId="17" xfId="3" applyFont="1" applyFill="1" applyBorder="1" applyAlignment="1">
      <alignment horizontal="center" vertical="center" shrinkToFit="1"/>
    </xf>
    <xf numFmtId="0" fontId="70" fillId="0" borderId="18" xfId="3" applyFont="1" applyFill="1" applyBorder="1" applyAlignment="1">
      <alignment horizontal="center" vertical="center" shrinkToFit="1"/>
    </xf>
    <xf numFmtId="0" fontId="70" fillId="0" borderId="16" xfId="3" applyFont="1" applyFill="1" applyBorder="1" applyAlignment="1">
      <alignment horizontal="center" vertical="center" shrinkToFit="1"/>
    </xf>
    <xf numFmtId="0" fontId="76" fillId="0" borderId="0" xfId="3" applyFont="1" applyFill="1" applyAlignment="1">
      <alignment vertical="center" shrinkToFit="1"/>
    </xf>
    <xf numFmtId="0" fontId="37" fillId="0" borderId="67" xfId="1" applyFont="1" applyFill="1" applyBorder="1" applyAlignment="1">
      <alignment horizontal="center" vertical="center" shrinkToFit="1"/>
    </xf>
    <xf numFmtId="0" fontId="37" fillId="0" borderId="0" xfId="1" applyFont="1" applyFill="1" applyBorder="1" applyAlignment="1">
      <alignment horizontal="center" vertical="center" shrinkToFit="1"/>
    </xf>
    <xf numFmtId="0" fontId="3" fillId="0" borderId="1" xfId="9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5" fillId="0" borderId="67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6" fillId="0" borderId="0" xfId="82" applyFont="1" applyBorder="1" applyAlignment="1">
      <alignment horizontal="center" vertical="center" shrinkToFit="1"/>
    </xf>
    <xf numFmtId="0" fontId="4" fillId="0" borderId="0" xfId="82" applyFont="1" applyBorder="1" applyAlignment="1">
      <alignment vertical="center" shrinkToFit="1"/>
    </xf>
    <xf numFmtId="0" fontId="68" fillId="0" borderId="8" xfId="3" applyFont="1" applyFill="1" applyBorder="1" applyAlignment="1">
      <alignment horizontal="center" vertical="center" shrinkToFit="1"/>
    </xf>
    <xf numFmtId="0" fontId="68" fillId="0" borderId="12" xfId="3" applyFont="1" applyFill="1" applyBorder="1" applyAlignment="1">
      <alignment horizontal="center" vertical="center" shrinkToFit="1"/>
    </xf>
    <xf numFmtId="0" fontId="68" fillId="0" borderId="2" xfId="3" applyFont="1" applyFill="1" applyBorder="1" applyAlignment="1">
      <alignment horizontal="center" vertical="center" shrinkToFit="1"/>
    </xf>
    <xf numFmtId="0" fontId="72" fillId="0" borderId="20" xfId="8" applyFont="1" applyBorder="1" applyAlignment="1">
      <alignment horizontal="center" vertical="center" textRotation="255"/>
    </xf>
    <xf numFmtId="0" fontId="72" fillId="0" borderId="25" xfId="8" applyFont="1" applyBorder="1" applyAlignment="1">
      <alignment horizontal="center" vertical="center" textRotation="255"/>
    </xf>
    <xf numFmtId="0" fontId="72" fillId="0" borderId="32" xfId="8" applyFont="1" applyBorder="1" applyAlignment="1">
      <alignment horizontal="center" vertical="center" textRotation="255"/>
    </xf>
    <xf numFmtId="0" fontId="71" fillId="5" borderId="17" xfId="8" applyFont="1" applyFill="1" applyBorder="1" applyAlignment="1">
      <alignment horizontal="center" vertical="center" shrinkToFit="1"/>
    </xf>
    <xf numFmtId="0" fontId="71" fillId="5" borderId="18" xfId="8" applyFont="1" applyFill="1" applyBorder="1" applyAlignment="1">
      <alignment horizontal="center" vertical="center" shrinkToFit="1"/>
    </xf>
    <xf numFmtId="0" fontId="71" fillId="5" borderId="33" xfId="8" applyFont="1" applyFill="1" applyBorder="1" applyAlignment="1">
      <alignment horizontal="center" vertical="center" shrinkToFit="1"/>
    </xf>
    <xf numFmtId="0" fontId="68" fillId="0" borderId="7" xfId="3" applyFont="1" applyFill="1" applyBorder="1" applyAlignment="1">
      <alignment horizontal="center" vertical="center" shrinkToFit="1"/>
    </xf>
    <xf numFmtId="0" fontId="68" fillId="0" borderId="11" xfId="3" applyFont="1" applyFill="1" applyBorder="1" applyAlignment="1">
      <alignment horizontal="center" vertical="center" shrinkToFit="1"/>
    </xf>
    <xf numFmtId="0" fontId="68" fillId="0" borderId="15" xfId="3" applyFont="1" applyFill="1" applyBorder="1" applyAlignment="1">
      <alignment horizontal="center" vertical="center" shrinkToFit="1"/>
    </xf>
    <xf numFmtId="0" fontId="68" fillId="0" borderId="9" xfId="3" applyFont="1" applyFill="1" applyBorder="1" applyAlignment="1">
      <alignment horizontal="center" vertical="center" shrinkToFit="1"/>
    </xf>
    <xf numFmtId="0" fontId="68" fillId="0" borderId="13" xfId="3" applyFont="1" applyFill="1" applyBorder="1" applyAlignment="1">
      <alignment horizontal="center" vertical="center" shrinkToFit="1"/>
    </xf>
    <xf numFmtId="0" fontId="72" fillId="0" borderId="20" xfId="8" applyFont="1" applyBorder="1" applyAlignment="1">
      <alignment horizontal="center" vertical="center" textRotation="255" wrapText="1"/>
    </xf>
    <xf numFmtId="0" fontId="72" fillId="0" borderId="25" xfId="8" applyFont="1" applyBorder="1" applyAlignment="1">
      <alignment horizontal="center" vertical="center" textRotation="255" wrapText="1"/>
    </xf>
    <xf numFmtId="0" fontId="71" fillId="5" borderId="17" xfId="1" applyFont="1" applyFill="1" applyBorder="1" applyAlignment="1">
      <alignment horizontal="center" vertical="center" shrinkToFit="1"/>
    </xf>
    <xf numFmtId="0" fontId="71" fillId="5" borderId="18" xfId="1" applyFont="1" applyFill="1" applyBorder="1" applyAlignment="1">
      <alignment horizontal="center" vertical="center" shrinkToFit="1"/>
    </xf>
    <xf numFmtId="0" fontId="71" fillId="5" borderId="33" xfId="1" applyFont="1" applyFill="1" applyBorder="1" applyAlignment="1">
      <alignment horizontal="center" vertical="center" shrinkToFit="1"/>
    </xf>
    <xf numFmtId="0" fontId="68" fillId="0" borderId="66" xfId="3" applyFont="1" applyFill="1" applyBorder="1" applyAlignment="1">
      <alignment horizontal="center" vertical="center" shrinkToFit="1"/>
    </xf>
    <xf numFmtId="0" fontId="68" fillId="0" borderId="65" xfId="3" applyFont="1" applyFill="1" applyBorder="1" applyAlignment="1">
      <alignment horizontal="center" vertical="center" shrinkToFit="1"/>
    </xf>
    <xf numFmtId="0" fontId="68" fillId="0" borderId="64" xfId="3" applyFont="1" applyFill="1" applyBorder="1" applyAlignment="1">
      <alignment horizontal="center" vertical="center" shrinkToFit="1"/>
    </xf>
    <xf numFmtId="0" fontId="67" fillId="0" borderId="48" xfId="82" applyFont="1" applyFill="1" applyBorder="1" applyAlignment="1">
      <alignment horizontal="center" vertical="center" shrinkToFit="1"/>
    </xf>
    <xf numFmtId="0" fontId="67" fillId="0" borderId="62" xfId="82" applyFont="1" applyFill="1" applyBorder="1" applyAlignment="1">
      <alignment horizontal="center" vertical="center" shrinkToFit="1"/>
    </xf>
    <xf numFmtId="0" fontId="73" fillId="0" borderId="40" xfId="8" applyFont="1" applyFill="1" applyBorder="1" applyAlignment="1">
      <alignment horizontal="left" vertical="center" wrapText="1" shrinkToFit="1"/>
    </xf>
    <xf numFmtId="0" fontId="73" fillId="0" borderId="41" xfId="8" applyFont="1" applyFill="1" applyBorder="1" applyAlignment="1">
      <alignment horizontal="left" vertical="center" shrinkToFit="1"/>
    </xf>
    <xf numFmtId="0" fontId="73" fillId="0" borderId="42" xfId="8" applyFont="1" applyFill="1" applyBorder="1" applyAlignment="1">
      <alignment horizontal="left" vertical="center" shrinkToFit="1"/>
    </xf>
    <xf numFmtId="0" fontId="68" fillId="0" borderId="40" xfId="3" applyFont="1" applyFill="1" applyBorder="1" applyAlignment="1">
      <alignment horizontal="center" vertical="center" textRotation="255" shrinkToFit="1"/>
    </xf>
    <xf numFmtId="0" fontId="68" fillId="0" borderId="43" xfId="3" applyFont="1" applyFill="1" applyBorder="1" applyAlignment="1">
      <alignment horizontal="center" vertical="center" textRotation="255" shrinkToFit="1"/>
    </xf>
    <xf numFmtId="0" fontId="68" fillId="0" borderId="46" xfId="3" applyFont="1" applyFill="1" applyBorder="1" applyAlignment="1">
      <alignment horizontal="center" vertical="center" textRotation="255" shrinkToFit="1"/>
    </xf>
    <xf numFmtId="0" fontId="67" fillId="6" borderId="17" xfId="3" applyFont="1" applyFill="1" applyBorder="1" applyAlignment="1">
      <alignment horizontal="center" vertical="center" shrinkToFit="1"/>
    </xf>
    <xf numFmtId="0" fontId="67" fillId="6" borderId="18" xfId="3" applyFont="1" applyFill="1" applyBorder="1" applyAlignment="1">
      <alignment horizontal="center" vertical="center" shrinkToFit="1"/>
    </xf>
    <xf numFmtId="0" fontId="67" fillId="6" borderId="33" xfId="3" applyFont="1" applyFill="1" applyBorder="1" applyAlignment="1">
      <alignment horizontal="center" vertical="center" shrinkToFit="1"/>
    </xf>
    <xf numFmtId="0" fontId="68" fillId="6" borderId="10" xfId="1" applyFont="1" applyFill="1" applyBorder="1" applyAlignment="1">
      <alignment horizontal="left" vertical="center" shrinkToFit="1"/>
    </xf>
    <xf numFmtId="0" fontId="68" fillId="6" borderId="12" xfId="1" applyFont="1" applyFill="1" applyBorder="1" applyAlignment="1">
      <alignment horizontal="left" vertical="center" shrinkToFit="1"/>
    </xf>
    <xf numFmtId="0" fontId="68" fillId="6" borderId="13" xfId="1" applyFont="1" applyFill="1" applyBorder="1" applyAlignment="1">
      <alignment horizontal="left" vertical="center" shrinkToFit="1"/>
    </xf>
    <xf numFmtId="0" fontId="68" fillId="6" borderId="14" xfId="82" applyFont="1" applyFill="1" applyBorder="1" applyAlignment="1">
      <alignment horizontal="left" vertical="center" shrinkToFit="1"/>
    </xf>
    <xf numFmtId="0" fontId="68" fillId="6" borderId="18" xfId="82" applyFont="1" applyFill="1" applyBorder="1" applyAlignment="1">
      <alignment horizontal="left" vertical="center" shrinkToFit="1"/>
    </xf>
    <xf numFmtId="0" fontId="68" fillId="6" borderId="33" xfId="82" applyFont="1" applyFill="1" applyBorder="1" applyAlignment="1">
      <alignment horizontal="left" vertical="center" shrinkToFit="1"/>
    </xf>
    <xf numFmtId="0" fontId="67" fillId="6" borderId="47" xfId="3" applyFont="1" applyFill="1" applyBorder="1" applyAlignment="1">
      <alignment horizontal="center" vertical="center" shrinkToFit="1"/>
    </xf>
    <xf numFmtId="0" fontId="67" fillId="6" borderId="19" xfId="3" applyFont="1" applyFill="1" applyBorder="1" applyAlignment="1">
      <alignment horizontal="center" vertical="center" shrinkToFit="1"/>
    </xf>
    <xf numFmtId="0" fontId="66" fillId="0" borderId="41" xfId="3" applyFont="1" applyFill="1" applyBorder="1" applyAlignment="1">
      <alignment horizontal="center" vertical="center" shrinkToFit="1"/>
    </xf>
    <xf numFmtId="0" fontId="66" fillId="0" borderId="0" xfId="3" applyFont="1" applyFill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66" fillId="0" borderId="4" xfId="3" applyFont="1" applyFill="1" applyBorder="1" applyAlignment="1">
      <alignment horizontal="center" vertical="center" wrapText="1" shrinkToFit="1"/>
    </xf>
    <xf numFmtId="0" fontId="66" fillId="0" borderId="6" xfId="3" applyFont="1" applyFill="1" applyBorder="1" applyAlignment="1">
      <alignment horizontal="center" vertical="center" shrinkToFit="1"/>
    </xf>
    <xf numFmtId="0" fontId="66" fillId="0" borderId="3" xfId="3" applyFont="1" applyFill="1" applyBorder="1" applyAlignment="1">
      <alignment horizontal="center" vertical="center" shrinkToFit="1"/>
    </xf>
    <xf numFmtId="0" fontId="66" fillId="0" borderId="1" xfId="3" applyFont="1" applyFill="1" applyBorder="1" applyAlignment="1">
      <alignment horizontal="left" vertical="center" shrinkToFit="1"/>
    </xf>
    <xf numFmtId="0" fontId="9" fillId="0" borderId="0" xfId="2" applyFont="1" applyFill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textRotation="255" shrinkToFit="1"/>
    </xf>
    <xf numFmtId="0" fontId="12" fillId="0" borderId="1" xfId="3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6" fillId="0" borderId="1" xfId="1" applyFont="1" applyBorder="1" applyAlignment="1">
      <alignment horizontal="center" vertical="center" textRotation="255"/>
    </xf>
    <xf numFmtId="0" fontId="6" fillId="0" borderId="1" xfId="1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left" vertical="center" shrinkToFit="1"/>
    </xf>
    <xf numFmtId="0" fontId="12" fillId="5" borderId="1" xfId="1" applyFont="1" applyFill="1" applyBorder="1" applyAlignment="1">
      <alignment horizontal="center" vertical="center" shrinkToFit="1"/>
    </xf>
    <xf numFmtId="0" fontId="6" fillId="5" borderId="1" xfId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textRotation="255" wrapText="1"/>
    </xf>
    <xf numFmtId="0" fontId="22" fillId="0" borderId="0" xfId="2" applyFont="1" applyFill="1" applyBorder="1" applyAlignment="1">
      <alignment horizontal="center" vertical="center" shrinkToFit="1"/>
    </xf>
    <xf numFmtId="0" fontId="22" fillId="0" borderId="0" xfId="2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6" borderId="0" xfId="0" applyFont="1" applyFill="1" applyBorder="1" applyAlignment="1">
      <alignment horizontal="right" vertical="center" wrapText="1" shrinkToFit="1"/>
    </xf>
    <xf numFmtId="0" fontId="12" fillId="0" borderId="4" xfId="3" applyFont="1" applyFill="1" applyBorder="1" applyAlignment="1">
      <alignment horizontal="center" vertical="center" shrinkToFit="1"/>
    </xf>
    <xf numFmtId="0" fontId="27" fillId="0" borderId="1" xfId="7" applyFont="1" applyFill="1" applyBorder="1" applyAlignment="1">
      <alignment horizontal="center" vertical="center" wrapText="1"/>
    </xf>
    <xf numFmtId="0" fontId="40" fillId="0" borderId="0" xfId="7" applyFont="1" applyFill="1" applyBorder="1" applyAlignment="1">
      <alignment horizontal="center" vertical="top" shrinkToFit="1"/>
    </xf>
    <xf numFmtId="0" fontId="38" fillId="0" borderId="0" xfId="1" applyFont="1" applyBorder="1" applyAlignment="1">
      <alignment horizontal="right" vertical="center" shrinkToFit="1"/>
    </xf>
    <xf numFmtId="0" fontId="7" fillId="0" borderId="1" xfId="7" applyFont="1" applyFill="1" applyBorder="1" applyAlignment="1">
      <alignment horizontal="left" vertical="center" wrapText="1"/>
    </xf>
    <xf numFmtId="0" fontId="36" fillId="0" borderId="1" xfId="7" applyFont="1" applyFill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 shrinkToFit="1"/>
    </xf>
    <xf numFmtId="0" fontId="7" fillId="0" borderId="1" xfId="3" applyFont="1" applyFill="1" applyBorder="1" applyAlignment="1">
      <alignment horizontal="left" vertical="center" shrinkToFit="1"/>
    </xf>
    <xf numFmtId="0" fontId="6" fillId="6" borderId="1" xfId="8" applyFont="1" applyFill="1" applyBorder="1" applyAlignment="1">
      <alignment horizontal="center" vertical="center" wrapText="1" shrinkToFit="1"/>
    </xf>
    <xf numFmtId="0" fontId="7" fillId="0" borderId="1" xfId="8" applyFont="1" applyBorder="1" applyAlignment="1">
      <alignment horizontal="center" vertical="center" textRotation="255" wrapText="1"/>
    </xf>
    <xf numFmtId="0" fontId="7" fillId="0" borderId="1" xfId="8" applyFont="1" applyBorder="1" applyAlignment="1">
      <alignment horizontal="center" vertical="center" textRotation="255"/>
    </xf>
    <xf numFmtId="0" fontId="6" fillId="5" borderId="1" xfId="9" applyFont="1" applyFill="1" applyBorder="1" applyAlignment="1">
      <alignment horizontal="center" vertical="center" shrinkToFit="1"/>
    </xf>
    <xf numFmtId="0" fontId="27" fillId="0" borderId="1" xfId="8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38" fillId="2" borderId="0" xfId="6" applyFont="1" applyFill="1" applyBorder="1" applyAlignment="1">
      <alignment horizontal="right" vertical="center"/>
    </xf>
    <xf numFmtId="0" fontId="7" fillId="0" borderId="1" xfId="8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shrinkToFit="1"/>
    </xf>
    <xf numFmtId="0" fontId="6" fillId="5" borderId="1" xfId="8" applyFont="1" applyFill="1" applyBorder="1" applyAlignment="1">
      <alignment horizontal="center" vertical="center" shrinkToFit="1"/>
    </xf>
    <xf numFmtId="0" fontId="6" fillId="0" borderId="1" xfId="8" applyFont="1" applyFill="1" applyBorder="1" applyAlignment="1">
      <alignment horizontal="left" vertical="center" wrapText="1" shrinkToFit="1"/>
    </xf>
    <xf numFmtId="0" fontId="6" fillId="0" borderId="1" xfId="8" applyFont="1" applyFill="1" applyBorder="1" applyAlignment="1">
      <alignment horizontal="left" vertical="center" shrinkToFit="1"/>
    </xf>
    <xf numFmtId="0" fontId="6" fillId="0" borderId="1" xfId="8" applyFont="1" applyFill="1" applyBorder="1" applyAlignment="1">
      <alignment horizontal="center" vertical="center" shrinkToFit="1"/>
    </xf>
  </cellXfs>
  <cellStyles count="83">
    <cellStyle name="20% - 輔色1 2" xfId="10"/>
    <cellStyle name="20% - 輔色2 2" xfId="11"/>
    <cellStyle name="20% - 輔色3 2" xfId="12"/>
    <cellStyle name="20% - 輔色4 2" xfId="13"/>
    <cellStyle name="20% - 輔色5 2" xfId="14"/>
    <cellStyle name="20% - 輔色6 2" xfId="15"/>
    <cellStyle name="40% - 輔色1 2" xfId="16"/>
    <cellStyle name="40% - 輔色1 3" xfId="17"/>
    <cellStyle name="40% - 輔色2 2" xfId="18"/>
    <cellStyle name="40% - 輔色3 2" xfId="19"/>
    <cellStyle name="40% - 輔色4 2" xfId="20"/>
    <cellStyle name="40% - 輔色4 3" xfId="21"/>
    <cellStyle name="40% - 輔色5 2" xfId="22"/>
    <cellStyle name="40% - 輔色6 2" xfId="23"/>
    <cellStyle name="40% - 輔色6 3" xfId="24"/>
    <cellStyle name="60% - 輔色1 2" xfId="25"/>
    <cellStyle name="60% - 輔色1 3" xfId="26"/>
    <cellStyle name="60% - 輔色2 2" xfId="27"/>
    <cellStyle name="60% - 輔色2 3" xfId="28"/>
    <cellStyle name="60% - 輔色3 2" xfId="29"/>
    <cellStyle name="60% - 輔色3 3" xfId="30"/>
    <cellStyle name="60% - 輔色4 2" xfId="31"/>
    <cellStyle name="60% - 輔色4 3" xfId="32"/>
    <cellStyle name="60% - 輔色5 2" xfId="33"/>
    <cellStyle name="60% - 輔色5 3" xfId="34"/>
    <cellStyle name="60% - 輔色6 2" xfId="35"/>
    <cellStyle name="60% - 輔色6 3" xfId="36"/>
    <cellStyle name="一般" xfId="0" builtinId="0"/>
    <cellStyle name="一般 2" xfId="6"/>
    <cellStyle name="一般 2 2" xfId="1"/>
    <cellStyle name="一般 2 2 2" xfId="8"/>
    <cellStyle name="一般 2 2 3" xfId="9"/>
    <cellStyle name="一般 2 3" xfId="37"/>
    <cellStyle name="一般 2 5" xfId="4"/>
    <cellStyle name="一般 3" xfId="38"/>
    <cellStyle name="一般 4" xfId="39"/>
    <cellStyle name="一般 5" xfId="5"/>
    <cellStyle name="一般 5 2" xfId="40"/>
    <cellStyle name="一般 6" xfId="41"/>
    <cellStyle name="一般 7" xfId="7"/>
    <cellStyle name="一般 8" xfId="42"/>
    <cellStyle name="一般 9" xfId="43"/>
    <cellStyle name="一般_102入學觀光系夜四技102-03-25" xfId="2"/>
    <cellStyle name="一般_夜四技99" xfId="82"/>
    <cellStyle name="一般_夜四技課程規劃表公告上網" xfId="3"/>
    <cellStyle name="中等 2" xfId="44"/>
    <cellStyle name="合計 2" xfId="45"/>
    <cellStyle name="合計 3" xfId="46"/>
    <cellStyle name="好 2" xfId="47"/>
    <cellStyle name="計算方式 2" xfId="48"/>
    <cellStyle name="計算方式 3" xfId="49"/>
    <cellStyle name="連結的儲存格 2" xfId="50"/>
    <cellStyle name="備註 2" xfId="51"/>
    <cellStyle name="說明文字 2" xfId="52"/>
    <cellStyle name="輔色1 2" xfId="53"/>
    <cellStyle name="輔色1 3" xfId="54"/>
    <cellStyle name="輔色2 2" xfId="55"/>
    <cellStyle name="輔色2 3" xfId="56"/>
    <cellStyle name="輔色3 2" xfId="57"/>
    <cellStyle name="輔色3 3" xfId="58"/>
    <cellStyle name="輔色4 2" xfId="59"/>
    <cellStyle name="輔色4 3" xfId="60"/>
    <cellStyle name="輔色5 2" xfId="61"/>
    <cellStyle name="輔色5 3" xfId="62"/>
    <cellStyle name="輔色6 2" xfId="63"/>
    <cellStyle name="輔色6 3" xfId="64"/>
    <cellStyle name="標題 1 2" xfId="65"/>
    <cellStyle name="標題 1 3" xfId="66"/>
    <cellStyle name="標題 2 2" xfId="67"/>
    <cellStyle name="標題 2 3" xfId="68"/>
    <cellStyle name="標題 3 2" xfId="69"/>
    <cellStyle name="標題 3 3" xfId="70"/>
    <cellStyle name="標題 4 2" xfId="71"/>
    <cellStyle name="標題 4 3" xfId="72"/>
    <cellStyle name="標題 5" xfId="73"/>
    <cellStyle name="標題 6" xfId="74"/>
    <cellStyle name="輸入 2" xfId="75"/>
    <cellStyle name="輸出 2" xfId="76"/>
    <cellStyle name="輸出 3" xfId="77"/>
    <cellStyle name="檢查儲存格 2" xfId="78"/>
    <cellStyle name="檢查儲存格 3" xfId="79"/>
    <cellStyle name="壞 2" xfId="80"/>
    <cellStyle name="警告文字 2" xfId="81"/>
  </cellStyles>
  <dxfs count="0"/>
  <tableStyles count="0" defaultTableStyle="TableStyleMedium2" defaultPivotStyle="PivotStyleLight16"/>
  <colors>
    <mruColors>
      <color rgb="FF00FF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V112"/>
  <sheetViews>
    <sheetView zoomScaleNormal="100" workbookViewId="0">
      <selection activeCell="H19" sqref="H19"/>
    </sheetView>
  </sheetViews>
  <sheetFormatPr defaultColWidth="9" defaultRowHeight="16.2"/>
  <cols>
    <col min="1" max="1" width="3" style="108" customWidth="1"/>
    <col min="2" max="2" width="11.88671875" style="107" customWidth="1"/>
    <col min="3" max="6" width="3.109375" style="107" customWidth="1"/>
    <col min="7" max="7" width="11.88671875" style="107" customWidth="1"/>
    <col min="8" max="11" width="3" style="107" customWidth="1"/>
    <col min="12" max="12" width="11.88671875" style="107" customWidth="1"/>
    <col min="13" max="16" width="3" style="107" customWidth="1"/>
    <col min="17" max="17" width="11.88671875" style="107" customWidth="1"/>
    <col min="18" max="21" width="3" style="107" customWidth="1"/>
    <col min="22" max="27" width="5.6640625" style="107" customWidth="1"/>
    <col min="28" max="16384" width="9" style="107"/>
  </cols>
  <sheetData>
    <row r="1" spans="1:22" s="226" customFormat="1" ht="24.9" customHeight="1">
      <c r="A1" s="233" t="s">
        <v>286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2" s="226" customFormat="1" ht="1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32" t="s">
        <v>285</v>
      </c>
      <c r="M2" s="232"/>
      <c r="N2" s="232"/>
      <c r="O2" s="232"/>
      <c r="P2" s="232"/>
      <c r="Q2" s="232"/>
      <c r="R2" s="232"/>
      <c r="S2" s="232"/>
      <c r="T2" s="232"/>
      <c r="U2" s="232"/>
    </row>
    <row r="3" spans="1:22" s="226" customFormat="1" ht="1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32" t="s">
        <v>284</v>
      </c>
      <c r="M3" s="232"/>
      <c r="N3" s="232"/>
      <c r="O3" s="232"/>
      <c r="P3" s="232"/>
      <c r="Q3" s="232"/>
      <c r="R3" s="232"/>
      <c r="S3" s="232"/>
      <c r="T3" s="232"/>
      <c r="U3" s="232"/>
    </row>
    <row r="4" spans="1:22" s="226" customFormat="1" ht="1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32" t="s">
        <v>283</v>
      </c>
      <c r="M4" s="232"/>
      <c r="N4" s="232"/>
      <c r="O4" s="232"/>
      <c r="P4" s="232"/>
      <c r="Q4" s="232"/>
      <c r="R4" s="232"/>
      <c r="S4" s="232"/>
      <c r="T4" s="232"/>
      <c r="U4" s="232"/>
    </row>
    <row r="5" spans="1:22" s="226" customFormat="1" ht="1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32" t="s">
        <v>282</v>
      </c>
      <c r="M5" s="232"/>
      <c r="N5" s="232"/>
      <c r="O5" s="232"/>
      <c r="P5" s="232"/>
      <c r="Q5" s="232"/>
      <c r="R5" s="232"/>
      <c r="S5" s="232"/>
      <c r="T5" s="232"/>
      <c r="U5" s="232"/>
    </row>
    <row r="6" spans="1:22" s="226" customFormat="1" ht="15" customHeight="1" thickBo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31"/>
      <c r="M6" s="231"/>
      <c r="N6" s="231"/>
      <c r="O6" s="231"/>
      <c r="P6" s="231"/>
      <c r="Q6" s="231"/>
      <c r="R6" s="231"/>
      <c r="S6" s="231"/>
      <c r="T6" s="231"/>
      <c r="U6" s="231"/>
    </row>
    <row r="7" spans="1:22" s="109" customFormat="1" ht="13.5" customHeight="1" thickTop="1">
      <c r="A7" s="254" t="s">
        <v>281</v>
      </c>
      <c r="B7" s="244" t="s">
        <v>277</v>
      </c>
      <c r="C7" s="235" t="s">
        <v>280</v>
      </c>
      <c r="D7" s="235"/>
      <c r="E7" s="235"/>
      <c r="F7" s="235"/>
      <c r="G7" s="244" t="s">
        <v>277</v>
      </c>
      <c r="H7" s="235" t="s">
        <v>279</v>
      </c>
      <c r="I7" s="235"/>
      <c r="J7" s="235"/>
      <c r="K7" s="235"/>
      <c r="L7" s="244" t="s">
        <v>277</v>
      </c>
      <c r="M7" s="235" t="s">
        <v>278</v>
      </c>
      <c r="N7" s="235"/>
      <c r="O7" s="235"/>
      <c r="P7" s="235"/>
      <c r="Q7" s="244" t="s">
        <v>277</v>
      </c>
      <c r="R7" s="235" t="s">
        <v>276</v>
      </c>
      <c r="S7" s="235"/>
      <c r="T7" s="235"/>
      <c r="U7" s="247"/>
    </row>
    <row r="8" spans="1:22" s="109" customFormat="1" ht="13.5" customHeight="1">
      <c r="A8" s="255"/>
      <c r="B8" s="245"/>
      <c r="C8" s="236" t="s">
        <v>275</v>
      </c>
      <c r="D8" s="236"/>
      <c r="E8" s="237" t="s">
        <v>274</v>
      </c>
      <c r="F8" s="236"/>
      <c r="G8" s="245"/>
      <c r="H8" s="236" t="s">
        <v>275</v>
      </c>
      <c r="I8" s="236"/>
      <c r="J8" s="237" t="s">
        <v>274</v>
      </c>
      <c r="K8" s="236"/>
      <c r="L8" s="245"/>
      <c r="M8" s="236" t="s">
        <v>275</v>
      </c>
      <c r="N8" s="236"/>
      <c r="O8" s="237" t="s">
        <v>274</v>
      </c>
      <c r="P8" s="236"/>
      <c r="Q8" s="245"/>
      <c r="R8" s="236" t="s">
        <v>275</v>
      </c>
      <c r="S8" s="236"/>
      <c r="T8" s="237" t="s">
        <v>274</v>
      </c>
      <c r="U8" s="248"/>
    </row>
    <row r="9" spans="1:22" s="109" customFormat="1" ht="13.5" customHeight="1" thickBot="1">
      <c r="A9" s="256"/>
      <c r="B9" s="246"/>
      <c r="C9" s="225" t="s">
        <v>273</v>
      </c>
      <c r="D9" s="223" t="s">
        <v>272</v>
      </c>
      <c r="E9" s="223" t="s">
        <v>273</v>
      </c>
      <c r="F9" s="223" t="s">
        <v>272</v>
      </c>
      <c r="G9" s="246"/>
      <c r="H9" s="224" t="s">
        <v>273</v>
      </c>
      <c r="I9" s="223" t="s">
        <v>272</v>
      </c>
      <c r="J9" s="223" t="s">
        <v>273</v>
      </c>
      <c r="K9" s="223" t="s">
        <v>272</v>
      </c>
      <c r="L9" s="246"/>
      <c r="M9" s="224" t="s">
        <v>273</v>
      </c>
      <c r="N9" s="223" t="s">
        <v>272</v>
      </c>
      <c r="O9" s="223" t="s">
        <v>273</v>
      </c>
      <c r="P9" s="223" t="s">
        <v>272</v>
      </c>
      <c r="Q9" s="246"/>
      <c r="R9" s="224" t="s">
        <v>273</v>
      </c>
      <c r="S9" s="223" t="s">
        <v>272</v>
      </c>
      <c r="T9" s="223" t="s">
        <v>273</v>
      </c>
      <c r="U9" s="222" t="s">
        <v>272</v>
      </c>
    </row>
    <row r="10" spans="1:22" s="211" customFormat="1" ht="17.100000000000001" customHeight="1" thickTop="1">
      <c r="A10" s="249" t="s">
        <v>271</v>
      </c>
      <c r="B10" s="201" t="s">
        <v>270</v>
      </c>
      <c r="C10" s="220"/>
      <c r="D10" s="197"/>
      <c r="E10" s="197">
        <v>2</v>
      </c>
      <c r="F10" s="196">
        <v>2</v>
      </c>
      <c r="G10" s="198" t="s">
        <v>269</v>
      </c>
      <c r="H10" s="194">
        <v>2</v>
      </c>
      <c r="I10" s="194">
        <v>2</v>
      </c>
      <c r="J10" s="194"/>
      <c r="K10" s="204"/>
      <c r="L10" s="201"/>
      <c r="M10" s="197"/>
      <c r="N10" s="197"/>
      <c r="O10" s="197"/>
      <c r="P10" s="196"/>
      <c r="Q10" s="221"/>
      <c r="R10" s="220"/>
      <c r="S10" s="197"/>
      <c r="T10" s="197"/>
      <c r="U10" s="196"/>
    </row>
    <row r="11" spans="1:22" s="211" customFormat="1" ht="17.100000000000001" customHeight="1">
      <c r="A11" s="250"/>
      <c r="B11" s="198" t="s">
        <v>268</v>
      </c>
      <c r="C11" s="215">
        <v>2</v>
      </c>
      <c r="D11" s="194">
        <v>2</v>
      </c>
      <c r="E11" s="194">
        <v>2</v>
      </c>
      <c r="F11" s="219">
        <v>2</v>
      </c>
      <c r="G11" s="218" t="s">
        <v>267</v>
      </c>
      <c r="H11" s="194"/>
      <c r="I11" s="194"/>
      <c r="J11" s="194">
        <v>2</v>
      </c>
      <c r="K11" s="193">
        <v>2</v>
      </c>
      <c r="L11" s="217"/>
      <c r="M11" s="191"/>
      <c r="N11" s="191"/>
      <c r="O11" s="191"/>
      <c r="P11" s="190"/>
      <c r="Q11" s="200"/>
      <c r="R11" s="215"/>
      <c r="S11" s="194"/>
      <c r="T11" s="194"/>
      <c r="U11" s="193"/>
    </row>
    <row r="12" spans="1:22" s="211" customFormat="1" ht="17.100000000000001" customHeight="1">
      <c r="A12" s="250"/>
      <c r="B12" s="198" t="s">
        <v>266</v>
      </c>
      <c r="C12" s="215">
        <v>2</v>
      </c>
      <c r="D12" s="194">
        <v>2</v>
      </c>
      <c r="E12" s="194">
        <v>2</v>
      </c>
      <c r="F12" s="193">
        <v>2</v>
      </c>
      <c r="G12" s="200"/>
      <c r="H12" s="194"/>
      <c r="I12" s="194"/>
      <c r="J12" s="194"/>
      <c r="K12" s="193"/>
      <c r="L12" s="216"/>
      <c r="M12" s="194"/>
      <c r="N12" s="194"/>
      <c r="O12" s="194"/>
      <c r="P12" s="193"/>
      <c r="Q12" s="198"/>
      <c r="R12" s="215"/>
      <c r="S12" s="194"/>
      <c r="T12" s="194"/>
      <c r="U12" s="193"/>
    </row>
    <row r="13" spans="1:22" s="211" customFormat="1" ht="17.100000000000001" customHeight="1">
      <c r="A13" s="250"/>
      <c r="B13" s="214" t="s">
        <v>231</v>
      </c>
      <c r="C13" s="213">
        <f>SUM(C10:C12)</f>
        <v>4</v>
      </c>
      <c r="D13" s="213">
        <f>SUM(D10:D12)</f>
        <v>4</v>
      </c>
      <c r="E13" s="213">
        <f>SUM(E10:E12)</f>
        <v>6</v>
      </c>
      <c r="F13" s="212">
        <f>SUM(F10:F12)</f>
        <v>6</v>
      </c>
      <c r="G13" s="214" t="s">
        <v>208</v>
      </c>
      <c r="H13" s="213">
        <f>SUM(H10:H12)</f>
        <v>2</v>
      </c>
      <c r="I13" s="213">
        <f>SUM(I10:I12)</f>
        <v>2</v>
      </c>
      <c r="J13" s="213">
        <f>SUM(J10:J12)</f>
        <v>2</v>
      </c>
      <c r="K13" s="212">
        <f>SUM(K10:K12)</f>
        <v>2</v>
      </c>
      <c r="L13" s="214" t="s">
        <v>208</v>
      </c>
      <c r="M13" s="213">
        <f>SUM(M10:M12)</f>
        <v>0</v>
      </c>
      <c r="N13" s="213">
        <f>SUM(N10:N12)</f>
        <v>0</v>
      </c>
      <c r="O13" s="213">
        <f>SUM(O10:O12)</f>
        <v>0</v>
      </c>
      <c r="P13" s="212">
        <f>SUM(P10:P12)</f>
        <v>0</v>
      </c>
      <c r="Q13" s="214" t="s">
        <v>208</v>
      </c>
      <c r="R13" s="213">
        <f>SUM(R10:R12)</f>
        <v>0</v>
      </c>
      <c r="S13" s="213">
        <f>SUM(S10:S12)</f>
        <v>0</v>
      </c>
      <c r="T13" s="213">
        <f>SUM(T10:T12)</f>
        <v>0</v>
      </c>
      <c r="U13" s="212">
        <f>SUM(U10:U12)</f>
        <v>0</v>
      </c>
    </row>
    <row r="14" spans="1:22" s="172" customFormat="1" ht="17.100000000000001" customHeight="1" thickBot="1">
      <c r="A14" s="240"/>
      <c r="B14" s="210" t="s">
        <v>207</v>
      </c>
      <c r="C14" s="251">
        <f>C13+E13+H13+J13+M13+O13+R13+T13</f>
        <v>14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  <c r="V14" s="173"/>
    </row>
    <row r="15" spans="1:22" s="172" customFormat="1" ht="17.100000000000001" customHeight="1" thickTop="1">
      <c r="A15" s="238" t="s">
        <v>265</v>
      </c>
      <c r="B15" s="209" t="s">
        <v>264</v>
      </c>
      <c r="C15" s="208">
        <v>2</v>
      </c>
      <c r="D15" s="208">
        <v>2</v>
      </c>
      <c r="E15" s="208"/>
      <c r="F15" s="207"/>
      <c r="G15" s="206" t="s">
        <v>263</v>
      </c>
      <c r="H15" s="205"/>
      <c r="I15" s="205"/>
      <c r="J15" s="205">
        <v>2</v>
      </c>
      <c r="K15" s="204">
        <v>2</v>
      </c>
      <c r="L15" s="206" t="s">
        <v>288</v>
      </c>
      <c r="M15" s="205"/>
      <c r="N15" s="205"/>
      <c r="O15" s="205">
        <v>2</v>
      </c>
      <c r="P15" s="204">
        <v>2</v>
      </c>
      <c r="Q15" s="203"/>
      <c r="R15" s="197"/>
      <c r="S15" s="197"/>
      <c r="T15" s="197"/>
      <c r="U15" s="196"/>
      <c r="V15" s="173"/>
    </row>
    <row r="16" spans="1:22" s="172" customFormat="1" ht="17.100000000000001" customHeight="1">
      <c r="A16" s="239"/>
      <c r="B16" s="199"/>
      <c r="C16" s="202"/>
      <c r="D16" s="194"/>
      <c r="E16" s="202"/>
      <c r="F16" s="193"/>
      <c r="G16" s="201" t="s">
        <v>262</v>
      </c>
      <c r="H16" s="194">
        <v>2</v>
      </c>
      <c r="I16" s="194">
        <v>2</v>
      </c>
      <c r="J16" s="197"/>
      <c r="K16" s="196"/>
      <c r="L16" s="195" t="s">
        <v>261</v>
      </c>
      <c r="M16" s="194">
        <v>2</v>
      </c>
      <c r="N16" s="194">
        <v>2</v>
      </c>
      <c r="O16" s="194"/>
      <c r="P16" s="193"/>
      <c r="Q16" s="200"/>
      <c r="R16" s="194"/>
      <c r="S16" s="194"/>
      <c r="T16" s="194"/>
      <c r="U16" s="193"/>
      <c r="V16" s="173"/>
    </row>
    <row r="17" spans="1:22" s="172" customFormat="1" ht="17.100000000000001" customHeight="1">
      <c r="A17" s="239"/>
      <c r="B17" s="198"/>
      <c r="C17" s="194"/>
      <c r="D17" s="194"/>
      <c r="E17" s="194"/>
      <c r="F17" s="193"/>
      <c r="G17" s="199" t="s">
        <v>260</v>
      </c>
      <c r="H17" s="197"/>
      <c r="I17" s="194"/>
      <c r="J17" s="194">
        <v>2</v>
      </c>
      <c r="K17" s="196">
        <v>2</v>
      </c>
      <c r="L17" s="195"/>
      <c r="M17" s="191"/>
      <c r="N17" s="191"/>
      <c r="O17" s="194"/>
      <c r="P17" s="193"/>
      <c r="Q17" s="192"/>
      <c r="R17" s="191"/>
      <c r="S17" s="191"/>
      <c r="T17" s="191"/>
      <c r="U17" s="190"/>
      <c r="V17" s="173"/>
    </row>
    <row r="18" spans="1:22" s="172" customFormat="1" ht="17.100000000000001" customHeight="1">
      <c r="A18" s="239"/>
      <c r="B18" s="198"/>
      <c r="C18" s="194"/>
      <c r="D18" s="194"/>
      <c r="E18" s="194"/>
      <c r="F18" s="193"/>
      <c r="G18" s="198"/>
      <c r="H18" s="197"/>
      <c r="I18" s="194"/>
      <c r="J18" s="194"/>
      <c r="K18" s="196"/>
      <c r="L18" s="195"/>
      <c r="M18" s="191"/>
      <c r="N18" s="191"/>
      <c r="O18" s="194"/>
      <c r="P18" s="193"/>
      <c r="Q18" s="192"/>
      <c r="R18" s="191"/>
      <c r="S18" s="191"/>
      <c r="T18" s="191"/>
      <c r="U18" s="190"/>
      <c r="V18" s="173"/>
    </row>
    <row r="19" spans="1:22" s="188" customFormat="1" ht="17.100000000000001" customHeight="1">
      <c r="A19" s="239"/>
      <c r="B19" s="177" t="s">
        <v>231</v>
      </c>
      <c r="C19" s="176">
        <f>SUM(C15:C18)</f>
        <v>2</v>
      </c>
      <c r="D19" s="176">
        <f>SUM(D15:D18)</f>
        <v>2</v>
      </c>
      <c r="E19" s="176">
        <f>SUM(E15:E18)</f>
        <v>0</v>
      </c>
      <c r="F19" s="180">
        <f>SUM(F15:F18)</f>
        <v>0</v>
      </c>
      <c r="G19" s="177" t="s">
        <v>231</v>
      </c>
      <c r="H19" s="176">
        <f>SUM(H15:H18)</f>
        <v>2</v>
      </c>
      <c r="I19" s="176">
        <f>SUM(I15:I18)</f>
        <v>2</v>
      </c>
      <c r="J19" s="176">
        <f>SUM(J15:J18)</f>
        <v>4</v>
      </c>
      <c r="K19" s="179">
        <f>SUM(K15:K18)</f>
        <v>4</v>
      </c>
      <c r="L19" s="178" t="s">
        <v>231</v>
      </c>
      <c r="M19" s="176">
        <f>SUM(M15:M18)</f>
        <v>2</v>
      </c>
      <c r="N19" s="176">
        <f>SUM(N15:N18)</f>
        <v>2</v>
      </c>
      <c r="O19" s="176">
        <f>SUM(O15:O18)</f>
        <v>2</v>
      </c>
      <c r="P19" s="176">
        <f>SUM(P15:P18)</f>
        <v>2</v>
      </c>
      <c r="Q19" s="177" t="s">
        <v>231</v>
      </c>
      <c r="R19" s="176">
        <f>SUM(R15:R18)</f>
        <v>0</v>
      </c>
      <c r="S19" s="176">
        <f>SUM(S15:S18)</f>
        <v>0</v>
      </c>
      <c r="T19" s="176">
        <f>SUM(T15:T18)</f>
        <v>0</v>
      </c>
      <c r="U19" s="180">
        <f>SUM(U15:U18)</f>
        <v>0</v>
      </c>
      <c r="V19" s="189"/>
    </row>
    <row r="20" spans="1:22" s="172" customFormat="1" ht="17.100000000000001" customHeight="1" thickBot="1">
      <c r="A20" s="240"/>
      <c r="B20" s="174" t="s">
        <v>207</v>
      </c>
      <c r="C20" s="241">
        <f>C19+E19+H19+J19+M19+O19+R19+T19</f>
        <v>12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3"/>
      <c r="V20" s="173"/>
    </row>
    <row r="21" spans="1:22" s="172" customFormat="1" ht="17.100000000000001" customHeight="1" thickTop="1">
      <c r="A21" s="238" t="s">
        <v>259</v>
      </c>
      <c r="B21" s="187"/>
      <c r="C21" s="185"/>
      <c r="D21" s="185"/>
      <c r="E21" s="185"/>
      <c r="F21" s="184"/>
      <c r="G21" s="186" t="s">
        <v>259</v>
      </c>
      <c r="H21" s="185">
        <v>2</v>
      </c>
      <c r="I21" s="185">
        <v>2</v>
      </c>
      <c r="J21" s="185"/>
      <c r="K21" s="184"/>
      <c r="L21" s="186" t="s">
        <v>259</v>
      </c>
      <c r="M21" s="185">
        <v>2</v>
      </c>
      <c r="N21" s="185">
        <v>2</v>
      </c>
      <c r="O21" s="185">
        <v>2</v>
      </c>
      <c r="P21" s="184">
        <v>2</v>
      </c>
      <c r="Q21" s="183"/>
      <c r="R21" s="182"/>
      <c r="S21" s="182"/>
      <c r="T21" s="182"/>
      <c r="U21" s="181"/>
      <c r="V21" s="173"/>
    </row>
    <row r="22" spans="1:22" s="172" customFormat="1" ht="17.100000000000001" customHeight="1" thickBot="1">
      <c r="A22" s="239"/>
      <c r="B22" s="177" t="s">
        <v>231</v>
      </c>
      <c r="C22" s="176">
        <f>SUM(C21:C21)</f>
        <v>0</v>
      </c>
      <c r="D22" s="176">
        <f>SUM(D20:D21)</f>
        <v>0</v>
      </c>
      <c r="E22" s="176">
        <f>SUM(E20:E21)</f>
        <v>0</v>
      </c>
      <c r="F22" s="180">
        <f>SUM(F20:F21)</f>
        <v>0</v>
      </c>
      <c r="G22" s="177" t="s">
        <v>231</v>
      </c>
      <c r="H22" s="176">
        <f>SUM(H20:H21)</f>
        <v>2</v>
      </c>
      <c r="I22" s="176">
        <f>SUM(I20:I21)</f>
        <v>2</v>
      </c>
      <c r="J22" s="176">
        <f>SUM(J20:J21)</f>
        <v>0</v>
      </c>
      <c r="K22" s="179">
        <f>SUM(K20:K21)</f>
        <v>0</v>
      </c>
      <c r="L22" s="178" t="s">
        <v>231</v>
      </c>
      <c r="M22" s="176">
        <f>SUM(M20:M21)</f>
        <v>2</v>
      </c>
      <c r="N22" s="176">
        <f>SUM(N20:N21)</f>
        <v>2</v>
      </c>
      <c r="O22" s="176">
        <f>SUM(O20:O21)</f>
        <v>2</v>
      </c>
      <c r="P22" s="176">
        <f>SUM(P20:P21)</f>
        <v>2</v>
      </c>
      <c r="Q22" s="177" t="s">
        <v>231</v>
      </c>
      <c r="R22" s="176">
        <f>SUM(R20:R21)</f>
        <v>0</v>
      </c>
      <c r="S22" s="176">
        <f>SUM(S20:S21)</f>
        <v>0</v>
      </c>
      <c r="T22" s="176">
        <f>SUM(T20:T21)</f>
        <v>0</v>
      </c>
      <c r="U22" s="175">
        <f>SUM(U20:U21)</f>
        <v>0</v>
      </c>
      <c r="V22" s="173"/>
    </row>
    <row r="23" spans="1:22" s="172" customFormat="1" ht="60" customHeight="1" thickTop="1">
      <c r="A23" s="239"/>
      <c r="B23" s="259" t="s">
        <v>258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1"/>
      <c r="V23" s="173"/>
    </row>
    <row r="24" spans="1:22" s="172" customFormat="1" ht="17.100000000000001" customHeight="1" thickBot="1">
      <c r="A24" s="240"/>
      <c r="B24" s="174" t="s">
        <v>207</v>
      </c>
      <c r="C24" s="241">
        <v>6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3"/>
      <c r="V24" s="173"/>
    </row>
    <row r="25" spans="1:22" s="109" customFormat="1" ht="17.100000000000001" customHeight="1" thickTop="1">
      <c r="A25" s="262" t="s">
        <v>257</v>
      </c>
      <c r="B25" s="167" t="s">
        <v>256</v>
      </c>
      <c r="C25" s="171">
        <v>2</v>
      </c>
      <c r="D25" s="165">
        <v>2</v>
      </c>
      <c r="E25" s="169"/>
      <c r="F25" s="168"/>
      <c r="G25" s="170" t="s">
        <v>255</v>
      </c>
      <c r="H25" s="137">
        <v>2</v>
      </c>
      <c r="I25" s="137">
        <v>2</v>
      </c>
      <c r="J25" s="169"/>
      <c r="K25" s="168"/>
      <c r="L25" s="167" t="s">
        <v>254</v>
      </c>
      <c r="M25" s="131">
        <v>3</v>
      </c>
      <c r="N25" s="131">
        <v>3</v>
      </c>
      <c r="O25" s="164"/>
      <c r="P25" s="163"/>
      <c r="Q25" s="166" t="s">
        <v>253</v>
      </c>
      <c r="R25" s="165">
        <v>2</v>
      </c>
      <c r="S25" s="165">
        <v>2</v>
      </c>
      <c r="T25" s="164"/>
      <c r="U25" s="163"/>
    </row>
    <row r="26" spans="1:22" s="109" customFormat="1" ht="17.100000000000001" customHeight="1">
      <c r="A26" s="263"/>
      <c r="B26" s="134" t="s">
        <v>252</v>
      </c>
      <c r="C26" s="162">
        <v>2</v>
      </c>
      <c r="D26" s="128">
        <v>2</v>
      </c>
      <c r="E26" s="128"/>
      <c r="F26" s="127"/>
      <c r="G26" s="134" t="s">
        <v>251</v>
      </c>
      <c r="H26" s="133">
        <v>4</v>
      </c>
      <c r="I26" s="133">
        <v>4</v>
      </c>
      <c r="J26" s="128"/>
      <c r="K26" s="127"/>
      <c r="L26" s="134" t="s">
        <v>250</v>
      </c>
      <c r="M26" s="131">
        <v>4</v>
      </c>
      <c r="N26" s="131">
        <v>4</v>
      </c>
      <c r="O26" s="131"/>
      <c r="P26" s="130"/>
      <c r="Q26" s="134" t="s">
        <v>249</v>
      </c>
      <c r="R26" s="133">
        <v>4</v>
      </c>
      <c r="S26" s="133">
        <v>4</v>
      </c>
      <c r="T26" s="131"/>
      <c r="U26" s="130"/>
    </row>
    <row r="27" spans="1:22" s="109" customFormat="1" ht="17.100000000000001" customHeight="1">
      <c r="A27" s="263"/>
      <c r="B27" s="161" t="s">
        <v>248</v>
      </c>
      <c r="C27" s="131">
        <v>2</v>
      </c>
      <c r="D27" s="131">
        <v>2</v>
      </c>
      <c r="E27" s="128"/>
      <c r="F27" s="127"/>
      <c r="G27" s="159" t="s">
        <v>247</v>
      </c>
      <c r="H27" s="131">
        <v>2</v>
      </c>
      <c r="I27" s="131">
        <v>2</v>
      </c>
      <c r="J27" s="128"/>
      <c r="K27" s="127"/>
      <c r="L27" s="134" t="s">
        <v>246</v>
      </c>
      <c r="M27" s="131">
        <v>2</v>
      </c>
      <c r="N27" s="131">
        <v>2</v>
      </c>
      <c r="O27" s="131"/>
      <c r="P27" s="130"/>
      <c r="Q27" s="156" t="s">
        <v>245</v>
      </c>
      <c r="R27" s="131">
        <v>3</v>
      </c>
      <c r="S27" s="131">
        <v>3</v>
      </c>
      <c r="T27" s="131"/>
      <c r="U27" s="130"/>
    </row>
    <row r="28" spans="1:22" s="109" customFormat="1" ht="17.100000000000001" customHeight="1">
      <c r="A28" s="263"/>
      <c r="B28" s="157" t="s">
        <v>244</v>
      </c>
      <c r="C28" s="128">
        <v>2</v>
      </c>
      <c r="D28" s="128">
        <v>2</v>
      </c>
      <c r="E28" s="128">
        <v>2</v>
      </c>
      <c r="F28" s="127">
        <v>2</v>
      </c>
      <c r="G28" s="159" t="s">
        <v>243</v>
      </c>
      <c r="H28" s="131"/>
      <c r="I28" s="131"/>
      <c r="J28" s="131">
        <v>2</v>
      </c>
      <c r="K28" s="130">
        <v>2</v>
      </c>
      <c r="L28" s="134" t="s">
        <v>242</v>
      </c>
      <c r="M28" s="131"/>
      <c r="N28" s="131"/>
      <c r="O28" s="131">
        <v>4</v>
      </c>
      <c r="P28" s="130">
        <v>4</v>
      </c>
      <c r="Q28" s="156" t="s">
        <v>241</v>
      </c>
      <c r="R28" s="131"/>
      <c r="S28" s="131"/>
      <c r="T28" s="131">
        <v>3</v>
      </c>
      <c r="U28" s="130">
        <v>3</v>
      </c>
    </row>
    <row r="29" spans="1:22" s="109" customFormat="1" ht="17.100000000000001" customHeight="1">
      <c r="A29" s="263"/>
      <c r="B29" s="161" t="s">
        <v>240</v>
      </c>
      <c r="C29" s="125"/>
      <c r="D29" s="125"/>
      <c r="E29" s="131">
        <v>4</v>
      </c>
      <c r="F29" s="130">
        <v>4</v>
      </c>
      <c r="G29" s="159" t="s">
        <v>239</v>
      </c>
      <c r="H29" s="128"/>
      <c r="I29" s="128"/>
      <c r="J29" s="135">
        <v>2</v>
      </c>
      <c r="K29" s="160">
        <v>2</v>
      </c>
      <c r="L29" s="159" t="s">
        <v>238</v>
      </c>
      <c r="M29" s="128"/>
      <c r="N29" s="128"/>
      <c r="O29" s="131">
        <v>3</v>
      </c>
      <c r="P29" s="130">
        <v>3</v>
      </c>
      <c r="Q29" s="134" t="s">
        <v>237</v>
      </c>
      <c r="R29" s="131"/>
      <c r="S29" s="131"/>
      <c r="T29" s="131">
        <v>4</v>
      </c>
      <c r="U29" s="130">
        <v>4</v>
      </c>
    </row>
    <row r="30" spans="1:22" s="109" customFormat="1" ht="17.100000000000001" customHeight="1">
      <c r="A30" s="263"/>
      <c r="B30" s="157" t="s">
        <v>236</v>
      </c>
      <c r="C30" s="128"/>
      <c r="D30" s="128"/>
      <c r="E30" s="128">
        <v>3</v>
      </c>
      <c r="F30" s="127">
        <v>3</v>
      </c>
      <c r="G30" s="159" t="s">
        <v>235</v>
      </c>
      <c r="H30" s="131"/>
      <c r="I30" s="131"/>
      <c r="J30" s="131">
        <v>3</v>
      </c>
      <c r="K30" s="130">
        <v>3</v>
      </c>
      <c r="L30" s="134" t="s">
        <v>234</v>
      </c>
      <c r="M30" s="131"/>
      <c r="N30" s="131"/>
      <c r="O30" s="131">
        <v>2</v>
      </c>
      <c r="P30" s="130">
        <v>2</v>
      </c>
      <c r="Q30" s="158" t="s">
        <v>233</v>
      </c>
      <c r="R30" s="133"/>
      <c r="S30" s="133"/>
      <c r="T30" s="131">
        <v>3</v>
      </c>
      <c r="U30" s="130">
        <v>3</v>
      </c>
    </row>
    <row r="31" spans="1:22" s="109" customFormat="1" ht="17.100000000000001" customHeight="1">
      <c r="A31" s="263"/>
      <c r="B31" s="157"/>
      <c r="C31" s="128"/>
      <c r="D31" s="128"/>
      <c r="E31" s="128"/>
      <c r="F31" s="127"/>
      <c r="G31" s="126"/>
      <c r="H31" s="128"/>
      <c r="I31" s="128"/>
      <c r="J31" s="131"/>
      <c r="K31" s="130"/>
      <c r="L31" s="156" t="s">
        <v>232</v>
      </c>
      <c r="M31" s="131"/>
      <c r="N31" s="131"/>
      <c r="O31" s="131">
        <v>3</v>
      </c>
      <c r="P31" s="130">
        <v>3</v>
      </c>
      <c r="Q31" s="155"/>
      <c r="R31" s="128"/>
      <c r="S31" s="128"/>
      <c r="T31" s="128"/>
      <c r="U31" s="127"/>
    </row>
    <row r="32" spans="1:22" s="109" customFormat="1" ht="17.100000000000001" customHeight="1">
      <c r="A32" s="263"/>
      <c r="B32" s="148" t="s">
        <v>208</v>
      </c>
      <c r="C32" s="153">
        <f>SUM(C25:C31)</f>
        <v>8</v>
      </c>
      <c r="D32" s="150">
        <f>SUM(D25:D31)</f>
        <v>8</v>
      </c>
      <c r="E32" s="150">
        <f>SUM(E25:E31)</f>
        <v>9</v>
      </c>
      <c r="F32" s="154">
        <f>SUM(F25:F31)</f>
        <v>9</v>
      </c>
      <c r="G32" s="148" t="s">
        <v>231</v>
      </c>
      <c r="H32" s="153">
        <f>SUM(H25:H31)</f>
        <v>8</v>
      </c>
      <c r="I32" s="150">
        <f>SUM(I25:I31)</f>
        <v>8</v>
      </c>
      <c r="J32" s="150">
        <f>SUM(J25:J31)</f>
        <v>7</v>
      </c>
      <c r="K32" s="152">
        <f>SUM(K25:K31)</f>
        <v>7</v>
      </c>
      <c r="L32" s="151" t="s">
        <v>208</v>
      </c>
      <c r="M32" s="150">
        <f>SUM(M25:M31)</f>
        <v>9</v>
      </c>
      <c r="N32" s="150">
        <f>SUM(N25:N31)</f>
        <v>9</v>
      </c>
      <c r="O32" s="150">
        <f>SUM(O25:O31)</f>
        <v>12</v>
      </c>
      <c r="P32" s="149">
        <f>SUM(P25:P31)</f>
        <v>12</v>
      </c>
      <c r="Q32" s="148" t="s">
        <v>208</v>
      </c>
      <c r="R32" s="147">
        <f>SUM(R25:R31)</f>
        <v>9</v>
      </c>
      <c r="S32" s="147">
        <f>SUM(S25:S31)</f>
        <v>9</v>
      </c>
      <c r="T32" s="147">
        <f>SUM(T25:T31)</f>
        <v>10</v>
      </c>
      <c r="U32" s="146">
        <f>SUM(U25:U31)</f>
        <v>10</v>
      </c>
    </row>
    <row r="33" spans="1:21" s="109" customFormat="1" ht="17.100000000000001" customHeight="1" thickBot="1">
      <c r="A33" s="264"/>
      <c r="B33" s="145" t="s">
        <v>207</v>
      </c>
      <c r="C33" s="265">
        <f>C32+E32+H32+J32+M32+O32+R32+T32</f>
        <v>72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7"/>
    </row>
    <row r="34" spans="1:21" s="109" customFormat="1" ht="17.100000000000001" customHeight="1" thickTop="1">
      <c r="A34" s="262" t="s">
        <v>230</v>
      </c>
      <c r="B34" s="144" t="s">
        <v>229</v>
      </c>
      <c r="C34" s="143">
        <v>2</v>
      </c>
      <c r="D34" s="143">
        <v>2</v>
      </c>
      <c r="E34" s="143"/>
      <c r="F34" s="142"/>
      <c r="G34" s="144" t="s">
        <v>229</v>
      </c>
      <c r="H34" s="143">
        <v>4</v>
      </c>
      <c r="I34" s="143">
        <v>4</v>
      </c>
      <c r="J34" s="143"/>
      <c r="K34" s="142"/>
      <c r="L34" s="144" t="s">
        <v>229</v>
      </c>
      <c r="M34" s="143">
        <v>4</v>
      </c>
      <c r="N34" s="143">
        <v>4</v>
      </c>
      <c r="O34" s="143"/>
      <c r="P34" s="142"/>
      <c r="Q34" s="144" t="s">
        <v>229</v>
      </c>
      <c r="R34" s="143">
        <v>4</v>
      </c>
      <c r="S34" s="143">
        <v>4</v>
      </c>
      <c r="T34" s="143"/>
      <c r="U34" s="142"/>
    </row>
    <row r="35" spans="1:21" s="109" customFormat="1" ht="17.100000000000001" customHeight="1">
      <c r="A35" s="263"/>
      <c r="B35" s="268" t="s">
        <v>222</v>
      </c>
      <c r="C35" s="269"/>
      <c r="D35" s="269"/>
      <c r="E35" s="269"/>
      <c r="F35" s="270"/>
      <c r="G35" s="268" t="s">
        <v>228</v>
      </c>
      <c r="H35" s="269"/>
      <c r="I35" s="269"/>
      <c r="J35" s="269"/>
      <c r="K35" s="270"/>
      <c r="L35" s="268" t="s">
        <v>227</v>
      </c>
      <c r="M35" s="269"/>
      <c r="N35" s="269"/>
      <c r="O35" s="269"/>
      <c r="P35" s="270"/>
      <c r="Q35" s="268" t="s">
        <v>226</v>
      </c>
      <c r="R35" s="269"/>
      <c r="S35" s="269"/>
      <c r="T35" s="269"/>
      <c r="U35" s="270"/>
    </row>
    <row r="36" spans="1:21" s="109" customFormat="1" ht="17.100000000000001" customHeight="1">
      <c r="A36" s="263"/>
      <c r="B36" s="141" t="s">
        <v>225</v>
      </c>
      <c r="C36" s="140"/>
      <c r="D36" s="140"/>
      <c r="E36" s="140">
        <v>4</v>
      </c>
      <c r="F36" s="139">
        <v>4</v>
      </c>
      <c r="G36" s="141" t="s">
        <v>225</v>
      </c>
      <c r="H36" s="140"/>
      <c r="I36" s="140"/>
      <c r="J36" s="140">
        <v>2</v>
      </c>
      <c r="K36" s="139">
        <v>2</v>
      </c>
      <c r="L36" s="141" t="s">
        <v>225</v>
      </c>
      <c r="M36" s="140"/>
      <c r="N36" s="140"/>
      <c r="O36" s="140">
        <v>2</v>
      </c>
      <c r="P36" s="139">
        <v>2</v>
      </c>
      <c r="Q36" s="141" t="s">
        <v>225</v>
      </c>
      <c r="R36" s="140"/>
      <c r="S36" s="140"/>
      <c r="T36" s="140">
        <v>2</v>
      </c>
      <c r="U36" s="139">
        <v>2</v>
      </c>
    </row>
    <row r="37" spans="1:21" s="109" customFormat="1" ht="17.100000000000001" customHeight="1" thickBot="1">
      <c r="A37" s="263"/>
      <c r="B37" s="271" t="s">
        <v>224</v>
      </c>
      <c r="C37" s="272"/>
      <c r="D37" s="272"/>
      <c r="E37" s="272"/>
      <c r="F37" s="273"/>
      <c r="G37" s="271" t="s">
        <v>223</v>
      </c>
      <c r="H37" s="272"/>
      <c r="I37" s="272"/>
      <c r="J37" s="272"/>
      <c r="K37" s="273"/>
      <c r="L37" s="271" t="s">
        <v>222</v>
      </c>
      <c r="M37" s="272"/>
      <c r="N37" s="272"/>
      <c r="O37" s="272"/>
      <c r="P37" s="273"/>
      <c r="Q37" s="271" t="s">
        <v>221</v>
      </c>
      <c r="R37" s="272"/>
      <c r="S37" s="272"/>
      <c r="T37" s="272"/>
      <c r="U37" s="273"/>
    </row>
    <row r="38" spans="1:21" s="109" customFormat="1" ht="17.100000000000001" customHeight="1" thickTop="1">
      <c r="A38" s="263"/>
      <c r="B38" s="138" t="s">
        <v>220</v>
      </c>
      <c r="C38" s="137">
        <v>2</v>
      </c>
      <c r="D38" s="137">
        <v>2</v>
      </c>
      <c r="E38" s="137"/>
      <c r="F38" s="136"/>
      <c r="G38" s="126" t="s">
        <v>219</v>
      </c>
      <c r="H38" s="131">
        <v>2</v>
      </c>
      <c r="I38" s="131">
        <v>2</v>
      </c>
      <c r="J38" s="137"/>
      <c r="K38" s="136"/>
      <c r="L38" s="138" t="s">
        <v>218</v>
      </c>
      <c r="M38" s="137">
        <v>2</v>
      </c>
      <c r="N38" s="137">
        <v>2</v>
      </c>
      <c r="O38" s="137"/>
      <c r="P38" s="136"/>
      <c r="Q38" s="132" t="s">
        <v>217</v>
      </c>
      <c r="R38" s="137">
        <v>2</v>
      </c>
      <c r="S38" s="137">
        <v>2</v>
      </c>
      <c r="T38" s="137"/>
      <c r="U38" s="136"/>
    </row>
    <row r="39" spans="1:21" s="109" customFormat="1" ht="17.100000000000001" customHeight="1">
      <c r="A39" s="263"/>
      <c r="B39" s="126" t="s">
        <v>216</v>
      </c>
      <c r="C39" s="131"/>
      <c r="D39" s="131"/>
      <c r="E39" s="131">
        <v>2</v>
      </c>
      <c r="F39" s="130">
        <v>2</v>
      </c>
      <c r="G39" s="134" t="s">
        <v>215</v>
      </c>
      <c r="H39" s="135">
        <v>2</v>
      </c>
      <c r="I39" s="135">
        <v>2</v>
      </c>
      <c r="J39" s="131"/>
      <c r="K39" s="130"/>
      <c r="L39" s="134" t="s">
        <v>214</v>
      </c>
      <c r="M39" s="131">
        <v>2</v>
      </c>
      <c r="N39" s="131">
        <v>2</v>
      </c>
      <c r="O39" s="131"/>
      <c r="P39" s="130"/>
      <c r="Q39" s="126" t="s">
        <v>213</v>
      </c>
      <c r="R39" s="131">
        <v>2</v>
      </c>
      <c r="S39" s="131">
        <v>2</v>
      </c>
      <c r="T39" s="131"/>
      <c r="U39" s="130"/>
    </row>
    <row r="40" spans="1:21" s="109" customFormat="1" ht="17.100000000000001" customHeight="1">
      <c r="A40" s="263"/>
      <c r="B40" s="134" t="s">
        <v>212</v>
      </c>
      <c r="C40" s="131"/>
      <c r="D40" s="131"/>
      <c r="E40" s="131">
        <v>2</v>
      </c>
      <c r="F40" s="130">
        <v>2</v>
      </c>
      <c r="G40" s="132" t="s">
        <v>211</v>
      </c>
      <c r="H40" s="133"/>
      <c r="I40" s="133"/>
      <c r="J40" s="131">
        <v>2</v>
      </c>
      <c r="K40" s="130">
        <v>2</v>
      </c>
      <c r="L40" s="132" t="s">
        <v>210</v>
      </c>
      <c r="M40" s="133"/>
      <c r="N40" s="133"/>
      <c r="O40" s="131">
        <v>2</v>
      </c>
      <c r="P40" s="130">
        <v>2</v>
      </c>
      <c r="Q40" s="132" t="s">
        <v>209</v>
      </c>
      <c r="R40" s="131"/>
      <c r="S40" s="131"/>
      <c r="T40" s="131">
        <v>2</v>
      </c>
      <c r="U40" s="130">
        <v>2</v>
      </c>
    </row>
    <row r="41" spans="1:21" s="109" customFormat="1" ht="17.100000000000001" customHeight="1">
      <c r="A41" s="263"/>
      <c r="B41" s="129"/>
      <c r="C41" s="128"/>
      <c r="D41" s="128"/>
      <c r="E41" s="128"/>
      <c r="F41" s="127"/>
      <c r="G41" s="126"/>
      <c r="H41" s="125"/>
      <c r="I41" s="125"/>
      <c r="J41" s="125"/>
      <c r="K41" s="124"/>
      <c r="L41" s="126"/>
      <c r="M41" s="125"/>
      <c r="N41" s="125"/>
      <c r="O41" s="125"/>
      <c r="P41" s="124"/>
      <c r="Q41" s="126"/>
      <c r="R41" s="125"/>
      <c r="S41" s="125"/>
      <c r="T41" s="125"/>
      <c r="U41" s="124"/>
    </row>
    <row r="42" spans="1:21" s="109" customFormat="1" ht="17.100000000000001" customHeight="1">
      <c r="A42" s="263"/>
      <c r="B42" s="121" t="s">
        <v>208</v>
      </c>
      <c r="C42" s="120">
        <f>SUM(C34)</f>
        <v>2</v>
      </c>
      <c r="D42" s="120">
        <f>SUM(D34)</f>
        <v>2</v>
      </c>
      <c r="E42" s="119">
        <f>SUM(E36)</f>
        <v>4</v>
      </c>
      <c r="F42" s="118">
        <f>SUM(F36)</f>
        <v>4</v>
      </c>
      <c r="G42" s="123" t="s">
        <v>208</v>
      </c>
      <c r="H42" s="120">
        <v>4</v>
      </c>
      <c r="I42" s="120">
        <v>4</v>
      </c>
      <c r="J42" s="120">
        <v>2</v>
      </c>
      <c r="K42" s="120">
        <v>2</v>
      </c>
      <c r="L42" s="121" t="s">
        <v>208</v>
      </c>
      <c r="M42" s="120">
        <v>4</v>
      </c>
      <c r="N42" s="119">
        <v>4</v>
      </c>
      <c r="O42" s="119">
        <f>SUM(O36)</f>
        <v>2</v>
      </c>
      <c r="P42" s="122">
        <f>SUM(P36)</f>
        <v>2</v>
      </c>
      <c r="Q42" s="121" t="s">
        <v>208</v>
      </c>
      <c r="R42" s="120">
        <v>4</v>
      </c>
      <c r="S42" s="119">
        <v>4</v>
      </c>
      <c r="T42" s="119">
        <v>2</v>
      </c>
      <c r="U42" s="118">
        <v>2</v>
      </c>
    </row>
    <row r="43" spans="1:21" s="109" customFormat="1" ht="17.100000000000001" customHeight="1" thickBot="1">
      <c r="A43" s="264"/>
      <c r="B43" s="117" t="s">
        <v>207</v>
      </c>
      <c r="C43" s="274">
        <f>C42+E42+H42+J42+M42+O42+R42+T42</f>
        <v>24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5"/>
    </row>
    <row r="44" spans="1:21" s="114" customFormat="1" ht="17.100000000000001" customHeight="1" thickTop="1" thickBot="1">
      <c r="A44" s="257" t="s">
        <v>206</v>
      </c>
      <c r="B44" s="258"/>
      <c r="C44" s="115">
        <f>C13+C19+C32+C42+C22</f>
        <v>16</v>
      </c>
      <c r="D44" s="115">
        <f>D13+D19+D32+D42+D22</f>
        <v>16</v>
      </c>
      <c r="E44" s="115">
        <f>E13+E19+E32+E42+E22</f>
        <v>19</v>
      </c>
      <c r="F44" s="115">
        <f>F13+F19+F32+F42+F22</f>
        <v>19</v>
      </c>
      <c r="G44" s="116" t="s">
        <v>205</v>
      </c>
      <c r="H44" s="115">
        <f>H13+H19+H32+H42+H22</f>
        <v>18</v>
      </c>
      <c r="I44" s="115">
        <f>I13+I19+I32+I42+I22</f>
        <v>18</v>
      </c>
      <c r="J44" s="115">
        <f>J13+J19+J32+J42+J22</f>
        <v>15</v>
      </c>
      <c r="K44" s="115">
        <f>K13+K19+K32+K42+K22</f>
        <v>15</v>
      </c>
      <c r="L44" s="116" t="s">
        <v>204</v>
      </c>
      <c r="M44" s="115">
        <f>M13+M19+M32+M42+M22</f>
        <v>17</v>
      </c>
      <c r="N44" s="115">
        <f>N13+N19+N32+N42+N22</f>
        <v>17</v>
      </c>
      <c r="O44" s="115">
        <f>O13+O19+O32+O42+O22</f>
        <v>18</v>
      </c>
      <c r="P44" s="115">
        <f>P13+P19+P32+P42+P22</f>
        <v>18</v>
      </c>
      <c r="Q44" s="116" t="s">
        <v>203</v>
      </c>
      <c r="R44" s="115">
        <f>R13+R19+R32+R42+R22</f>
        <v>13</v>
      </c>
      <c r="S44" s="115">
        <f>S13+S19+S32+S42+S22</f>
        <v>13</v>
      </c>
      <c r="T44" s="115">
        <f>T13+T19+T32+T42+T22</f>
        <v>12</v>
      </c>
      <c r="U44" s="115">
        <f>U13+U19+U32+U42+U22</f>
        <v>12</v>
      </c>
    </row>
    <row r="45" spans="1:21" s="111" customFormat="1" ht="13.5" customHeight="1" thickTop="1">
      <c r="A45" s="112"/>
      <c r="B45" s="109"/>
      <c r="C45" s="109"/>
      <c r="D45" s="109"/>
      <c r="E45" s="109"/>
      <c r="F45" s="109"/>
      <c r="G45" s="109"/>
      <c r="H45" s="109"/>
      <c r="I45" s="109"/>
      <c r="J45" s="109"/>
      <c r="K45" s="113"/>
      <c r="L45" s="276"/>
      <c r="M45" s="276"/>
      <c r="N45" s="276"/>
      <c r="O45" s="276"/>
      <c r="P45" s="276"/>
      <c r="Q45" s="277"/>
      <c r="R45" s="277"/>
      <c r="S45" s="277"/>
      <c r="T45" s="277"/>
      <c r="U45" s="277"/>
    </row>
    <row r="46" spans="1:21" s="111" customFormat="1" ht="13.5" customHeight="1">
      <c r="A46" s="112"/>
      <c r="B46" s="278" t="s">
        <v>202</v>
      </c>
      <c r="C46" s="278"/>
      <c r="D46" s="278"/>
      <c r="E46" s="278"/>
      <c r="F46" s="278"/>
      <c r="G46" s="278"/>
      <c r="H46" s="109"/>
      <c r="I46" s="109"/>
      <c r="J46" s="109"/>
      <c r="K46" s="279" t="s">
        <v>201</v>
      </c>
      <c r="L46" s="282" t="s">
        <v>200</v>
      </c>
      <c r="M46" s="282"/>
      <c r="N46" s="282"/>
      <c r="O46" s="282"/>
      <c r="P46" s="282"/>
      <c r="Q46" s="282" t="s">
        <v>199</v>
      </c>
      <c r="R46" s="282"/>
      <c r="S46" s="282"/>
      <c r="T46" s="282"/>
      <c r="U46" s="282"/>
    </row>
    <row r="47" spans="1:21" s="111" customFormat="1" ht="13.5" customHeight="1">
      <c r="A47" s="112"/>
      <c r="B47" s="109"/>
      <c r="C47" s="109"/>
      <c r="D47" s="109"/>
      <c r="E47" s="109"/>
      <c r="F47" s="109"/>
      <c r="G47" s="109"/>
      <c r="H47" s="109"/>
      <c r="I47" s="109"/>
      <c r="J47" s="109"/>
      <c r="K47" s="280"/>
      <c r="L47" s="282" t="s">
        <v>198</v>
      </c>
      <c r="M47" s="282"/>
      <c r="N47" s="282"/>
      <c r="O47" s="282"/>
      <c r="P47" s="282"/>
      <c r="Q47" s="282" t="s">
        <v>197</v>
      </c>
      <c r="R47" s="282"/>
      <c r="S47" s="282"/>
      <c r="T47" s="282"/>
      <c r="U47" s="282"/>
    </row>
    <row r="48" spans="1:21" s="109" customFormat="1" ht="13.5" customHeight="1">
      <c r="A48" s="110"/>
      <c r="K48" s="281"/>
      <c r="L48" s="282" t="s">
        <v>196</v>
      </c>
      <c r="M48" s="282"/>
      <c r="N48" s="282"/>
      <c r="O48" s="282"/>
      <c r="P48" s="282"/>
      <c r="Q48" s="282" t="s">
        <v>195</v>
      </c>
      <c r="R48" s="282"/>
      <c r="S48" s="282"/>
      <c r="T48" s="282"/>
      <c r="U48" s="282"/>
    </row>
    <row r="49" spans="1:1" s="109" customFormat="1">
      <c r="A49" s="110"/>
    </row>
    <row r="50" spans="1:1" s="109" customFormat="1">
      <c r="A50" s="110"/>
    </row>
    <row r="51" spans="1:1" s="109" customFormat="1">
      <c r="A51" s="110"/>
    </row>
    <row r="52" spans="1:1" s="109" customFormat="1">
      <c r="A52" s="110"/>
    </row>
    <row r="53" spans="1:1" s="109" customFormat="1">
      <c r="A53" s="110"/>
    </row>
    <row r="54" spans="1:1" s="109" customFormat="1">
      <c r="A54" s="110"/>
    </row>
    <row r="55" spans="1:1" s="109" customFormat="1">
      <c r="A55" s="110"/>
    </row>
    <row r="56" spans="1:1" s="109" customFormat="1">
      <c r="A56" s="110"/>
    </row>
    <row r="57" spans="1:1" s="109" customFormat="1">
      <c r="A57" s="110"/>
    </row>
    <row r="58" spans="1:1" s="109" customFormat="1">
      <c r="A58" s="110"/>
    </row>
    <row r="59" spans="1:1" s="109" customFormat="1">
      <c r="A59" s="110"/>
    </row>
    <row r="60" spans="1:1" s="109" customFormat="1">
      <c r="A60" s="110"/>
    </row>
    <row r="61" spans="1:1" s="109" customFormat="1">
      <c r="A61" s="110"/>
    </row>
    <row r="62" spans="1:1" s="109" customFormat="1">
      <c r="A62" s="110"/>
    </row>
    <row r="63" spans="1:1" s="109" customFormat="1">
      <c r="A63" s="110"/>
    </row>
    <row r="64" spans="1:1" s="109" customFormat="1">
      <c r="A64" s="110"/>
    </row>
    <row r="65" spans="1:1" s="109" customFormat="1">
      <c r="A65" s="110"/>
    </row>
    <row r="66" spans="1:1" s="109" customFormat="1">
      <c r="A66" s="110"/>
    </row>
    <row r="67" spans="1:1" s="109" customFormat="1">
      <c r="A67" s="110"/>
    </row>
    <row r="68" spans="1:1" s="109" customFormat="1">
      <c r="A68" s="110"/>
    </row>
    <row r="69" spans="1:1" s="109" customFormat="1">
      <c r="A69" s="110"/>
    </row>
    <row r="70" spans="1:1" s="109" customFormat="1">
      <c r="A70" s="110"/>
    </row>
    <row r="71" spans="1:1" s="109" customFormat="1">
      <c r="A71" s="110"/>
    </row>
    <row r="72" spans="1:1" s="109" customFormat="1">
      <c r="A72" s="110"/>
    </row>
    <row r="73" spans="1:1" s="109" customFormat="1">
      <c r="A73" s="110"/>
    </row>
    <row r="74" spans="1:1" s="109" customFormat="1">
      <c r="A74" s="110"/>
    </row>
    <row r="75" spans="1:1" s="109" customFormat="1">
      <c r="A75" s="110"/>
    </row>
    <row r="76" spans="1:1" s="109" customFormat="1">
      <c r="A76" s="110"/>
    </row>
    <row r="77" spans="1:1" s="109" customFormat="1">
      <c r="A77" s="110"/>
    </row>
    <row r="78" spans="1:1" s="109" customFormat="1">
      <c r="A78" s="110"/>
    </row>
    <row r="79" spans="1:1" s="109" customFormat="1">
      <c r="A79" s="110"/>
    </row>
    <row r="80" spans="1:1" s="109" customFormat="1">
      <c r="A80" s="110"/>
    </row>
    <row r="81" spans="1:1" s="109" customFormat="1">
      <c r="A81" s="110"/>
    </row>
    <row r="82" spans="1:1" s="109" customFormat="1">
      <c r="A82" s="110"/>
    </row>
    <row r="83" spans="1:1" s="109" customFormat="1">
      <c r="A83" s="110"/>
    </row>
    <row r="84" spans="1:1" s="109" customFormat="1">
      <c r="A84" s="110"/>
    </row>
    <row r="85" spans="1:1" s="109" customFormat="1">
      <c r="A85" s="110"/>
    </row>
    <row r="86" spans="1:1" s="109" customFormat="1">
      <c r="A86" s="110"/>
    </row>
    <row r="87" spans="1:1" s="109" customFormat="1">
      <c r="A87" s="110"/>
    </row>
    <row r="88" spans="1:1" s="109" customFormat="1">
      <c r="A88" s="110"/>
    </row>
    <row r="89" spans="1:1" s="109" customFormat="1">
      <c r="A89" s="110"/>
    </row>
    <row r="90" spans="1:1" s="109" customFormat="1">
      <c r="A90" s="110"/>
    </row>
    <row r="91" spans="1:1" s="109" customFormat="1">
      <c r="A91" s="110"/>
    </row>
    <row r="92" spans="1:1" s="109" customFormat="1">
      <c r="A92" s="110"/>
    </row>
    <row r="93" spans="1:1" s="109" customFormat="1">
      <c r="A93" s="110"/>
    </row>
    <row r="94" spans="1:1" s="109" customFormat="1">
      <c r="A94" s="110"/>
    </row>
    <row r="95" spans="1:1" s="109" customFormat="1">
      <c r="A95" s="110"/>
    </row>
    <row r="96" spans="1:1" s="109" customFormat="1">
      <c r="A96" s="110"/>
    </row>
    <row r="97" spans="1:1" s="109" customFormat="1">
      <c r="A97" s="110"/>
    </row>
    <row r="98" spans="1:1" s="109" customFormat="1">
      <c r="A98" s="110"/>
    </row>
    <row r="99" spans="1:1" s="109" customFormat="1">
      <c r="A99" s="110"/>
    </row>
    <row r="100" spans="1:1" s="109" customFormat="1">
      <c r="A100" s="110"/>
    </row>
    <row r="101" spans="1:1" s="109" customFormat="1">
      <c r="A101" s="110"/>
    </row>
    <row r="102" spans="1:1" s="109" customFormat="1">
      <c r="A102" s="110"/>
    </row>
    <row r="103" spans="1:1" s="109" customFormat="1">
      <c r="A103" s="110"/>
    </row>
    <row r="104" spans="1:1" s="109" customFormat="1">
      <c r="A104" s="110"/>
    </row>
    <row r="105" spans="1:1" s="109" customFormat="1">
      <c r="A105" s="110"/>
    </row>
    <row r="106" spans="1:1" s="109" customFormat="1">
      <c r="A106" s="110"/>
    </row>
    <row r="107" spans="1:1" s="109" customFormat="1">
      <c r="A107" s="110"/>
    </row>
    <row r="108" spans="1:1" s="109" customFormat="1">
      <c r="A108" s="110"/>
    </row>
    <row r="109" spans="1:1" s="109" customFormat="1">
      <c r="A109" s="110"/>
    </row>
    <row r="110" spans="1:1" s="109" customFormat="1">
      <c r="A110" s="110"/>
    </row>
    <row r="111" spans="1:1" s="109" customFormat="1">
      <c r="A111" s="110"/>
    </row>
    <row r="112" spans="1:1" s="109" customFormat="1">
      <c r="A112" s="110"/>
    </row>
  </sheetData>
  <mergeCells count="53">
    <mergeCell ref="L45:P45"/>
    <mergeCell ref="Q45:U45"/>
    <mergeCell ref="B46:G46"/>
    <mergeCell ref="K46:K48"/>
    <mergeCell ref="L46:P46"/>
    <mergeCell ref="Q46:U46"/>
    <mergeCell ref="L47:P47"/>
    <mergeCell ref="Q47:U47"/>
    <mergeCell ref="L48:P48"/>
    <mergeCell ref="Q48:U48"/>
    <mergeCell ref="A44:B44"/>
    <mergeCell ref="A21:A24"/>
    <mergeCell ref="B23:U23"/>
    <mergeCell ref="C24:U24"/>
    <mergeCell ref="A25:A33"/>
    <mergeCell ref="C33:U33"/>
    <mergeCell ref="A34:A43"/>
    <mergeCell ref="B35:F35"/>
    <mergeCell ref="G35:K35"/>
    <mergeCell ref="L35:P35"/>
    <mergeCell ref="Q35:U35"/>
    <mergeCell ref="B37:F37"/>
    <mergeCell ref="G37:K37"/>
    <mergeCell ref="L37:P37"/>
    <mergeCell ref="Q37:U37"/>
    <mergeCell ref="C43:U43"/>
    <mergeCell ref="A15:A20"/>
    <mergeCell ref="C20:U20"/>
    <mergeCell ref="L7:L9"/>
    <mergeCell ref="M7:P7"/>
    <mergeCell ref="Q7:Q9"/>
    <mergeCell ref="R7:U7"/>
    <mergeCell ref="M8:N8"/>
    <mergeCell ref="O8:P8"/>
    <mergeCell ref="R8:S8"/>
    <mergeCell ref="T8:U8"/>
    <mergeCell ref="A10:A14"/>
    <mergeCell ref="C14:U14"/>
    <mergeCell ref="A7:A9"/>
    <mergeCell ref="B7:B9"/>
    <mergeCell ref="C7:F7"/>
    <mergeCell ref="G7:G9"/>
    <mergeCell ref="H7:K7"/>
    <mergeCell ref="C8:D8"/>
    <mergeCell ref="E8:F8"/>
    <mergeCell ref="H8:I8"/>
    <mergeCell ref="J8:K8"/>
    <mergeCell ref="L6:U6"/>
    <mergeCell ref="L5:U5"/>
    <mergeCell ref="A1:U1"/>
    <mergeCell ref="L2:U2"/>
    <mergeCell ref="L3:U3"/>
    <mergeCell ref="L4:U4"/>
  </mergeCells>
  <phoneticPr fontId="10" type="noConversion"/>
  <printOptions horizontalCentered="1"/>
  <pageMargins left="0.27559055118110237" right="0.19685039370078741" top="0.16" bottom="0.51181102362204722" header="0.16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7"/>
  <sheetViews>
    <sheetView zoomScaleNormal="100" workbookViewId="0">
      <selection activeCell="G14" sqref="G14"/>
    </sheetView>
  </sheetViews>
  <sheetFormatPr defaultColWidth="9" defaultRowHeight="15"/>
  <cols>
    <col min="1" max="1" width="3" style="5" customWidth="1"/>
    <col min="2" max="2" width="11.88671875" style="2" customWidth="1"/>
    <col min="3" max="6" width="2.88671875" style="2" customWidth="1"/>
    <col min="7" max="7" width="11.88671875" style="2" customWidth="1"/>
    <col min="8" max="11" width="2.88671875" style="2" customWidth="1"/>
    <col min="12" max="12" width="11.88671875" style="2" customWidth="1"/>
    <col min="13" max="16" width="2.88671875" style="2" customWidth="1"/>
    <col min="17" max="17" width="11.88671875" style="2" customWidth="1"/>
    <col min="18" max="21" width="2.88671875" style="2" customWidth="1"/>
    <col min="22" max="22" width="3.33203125" style="2" customWidth="1"/>
    <col min="23" max="29" width="5.6640625" style="2" customWidth="1"/>
    <col min="30" max="16384" width="9" style="2"/>
  </cols>
  <sheetData>
    <row r="1" spans="1:25" s="1" customFormat="1" ht="24.9" customHeight="1">
      <c r="A1" s="298" t="s">
        <v>108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5" s="1" customFormat="1" ht="12.9" customHeight="1">
      <c r="A2" s="300" t="s">
        <v>93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5" s="1" customFormat="1" ht="12.9" customHeight="1">
      <c r="A3" s="301" t="s">
        <v>94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5" s="1" customFormat="1" ht="15" customHeight="1">
      <c r="A4" s="301" t="s">
        <v>95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</row>
    <row r="5" spans="1:25" ht="13.65" customHeight="1">
      <c r="A5" s="285" t="s">
        <v>27</v>
      </c>
      <c r="B5" s="285" t="s">
        <v>16</v>
      </c>
      <c r="C5" s="285" t="s">
        <v>15</v>
      </c>
      <c r="D5" s="285"/>
      <c r="E5" s="285"/>
      <c r="F5" s="285"/>
      <c r="G5" s="285" t="s">
        <v>16</v>
      </c>
      <c r="H5" s="285" t="s">
        <v>17</v>
      </c>
      <c r="I5" s="285"/>
      <c r="J5" s="285"/>
      <c r="K5" s="285"/>
      <c r="L5" s="285" t="s">
        <v>16</v>
      </c>
      <c r="M5" s="285" t="s">
        <v>18</v>
      </c>
      <c r="N5" s="285"/>
      <c r="O5" s="285"/>
      <c r="P5" s="285"/>
      <c r="Q5" s="285" t="s">
        <v>16</v>
      </c>
      <c r="R5" s="285" t="s">
        <v>19</v>
      </c>
      <c r="S5" s="285"/>
      <c r="T5" s="285"/>
      <c r="U5" s="285"/>
    </row>
    <row r="6" spans="1:25" ht="13.65" customHeight="1">
      <c r="A6" s="285"/>
      <c r="B6" s="285"/>
      <c r="C6" s="285" t="s">
        <v>20</v>
      </c>
      <c r="D6" s="285"/>
      <c r="E6" s="285" t="s">
        <v>21</v>
      </c>
      <c r="F6" s="285"/>
      <c r="G6" s="285"/>
      <c r="H6" s="285" t="s">
        <v>20</v>
      </c>
      <c r="I6" s="285"/>
      <c r="J6" s="285" t="s">
        <v>21</v>
      </c>
      <c r="K6" s="285"/>
      <c r="L6" s="285"/>
      <c r="M6" s="285" t="s">
        <v>20</v>
      </c>
      <c r="N6" s="285"/>
      <c r="O6" s="285" t="s">
        <v>21</v>
      </c>
      <c r="P6" s="285"/>
      <c r="Q6" s="285"/>
      <c r="R6" s="285" t="s">
        <v>20</v>
      </c>
      <c r="S6" s="285"/>
      <c r="T6" s="285" t="s">
        <v>21</v>
      </c>
      <c r="U6" s="285"/>
    </row>
    <row r="7" spans="1:25" ht="13.65" customHeight="1">
      <c r="A7" s="302"/>
      <c r="B7" s="302"/>
      <c r="C7" s="45" t="s">
        <v>22</v>
      </c>
      <c r="D7" s="45" t="s">
        <v>23</v>
      </c>
      <c r="E7" s="45" t="s">
        <v>22</v>
      </c>
      <c r="F7" s="45" t="s">
        <v>23</v>
      </c>
      <c r="G7" s="302"/>
      <c r="H7" s="45" t="s">
        <v>22</v>
      </c>
      <c r="I7" s="45" t="s">
        <v>23</v>
      </c>
      <c r="J7" s="45" t="s">
        <v>22</v>
      </c>
      <c r="K7" s="45" t="s">
        <v>23</v>
      </c>
      <c r="L7" s="302"/>
      <c r="M7" s="45" t="s">
        <v>22</v>
      </c>
      <c r="N7" s="45" t="s">
        <v>23</v>
      </c>
      <c r="O7" s="45" t="s">
        <v>22</v>
      </c>
      <c r="P7" s="45" t="s">
        <v>23</v>
      </c>
      <c r="Q7" s="302"/>
      <c r="R7" s="45" t="s">
        <v>22</v>
      </c>
      <c r="S7" s="45" t="s">
        <v>23</v>
      </c>
      <c r="T7" s="45" t="s">
        <v>22</v>
      </c>
      <c r="U7" s="45" t="s">
        <v>23</v>
      </c>
    </row>
    <row r="8" spans="1:25" s="46" customFormat="1" ht="20.100000000000001" customHeight="1">
      <c r="A8" s="297" t="s">
        <v>41</v>
      </c>
      <c r="B8" s="42" t="s">
        <v>48</v>
      </c>
      <c r="C8" s="35"/>
      <c r="D8" s="35"/>
      <c r="E8" s="35">
        <v>2</v>
      </c>
      <c r="F8" s="35">
        <v>2</v>
      </c>
      <c r="G8" s="42" t="s">
        <v>49</v>
      </c>
      <c r="H8" s="35">
        <v>2</v>
      </c>
      <c r="I8" s="35">
        <v>2</v>
      </c>
      <c r="J8" s="35"/>
      <c r="K8" s="35"/>
      <c r="L8" s="42"/>
      <c r="M8" s="35"/>
      <c r="N8" s="35"/>
      <c r="O8" s="35"/>
      <c r="P8" s="35"/>
      <c r="Q8" s="42"/>
      <c r="R8" s="35"/>
      <c r="S8" s="35"/>
      <c r="T8" s="35"/>
      <c r="U8" s="35"/>
    </row>
    <row r="9" spans="1:25" s="46" customFormat="1" ht="20.100000000000001" customHeight="1">
      <c r="A9" s="297"/>
      <c r="B9" s="42" t="s">
        <v>50</v>
      </c>
      <c r="C9" s="35">
        <v>2</v>
      </c>
      <c r="D9" s="35">
        <v>2</v>
      </c>
      <c r="E9" s="35">
        <v>2</v>
      </c>
      <c r="F9" s="35">
        <v>2</v>
      </c>
      <c r="G9" s="36" t="s">
        <v>51</v>
      </c>
      <c r="H9" s="35"/>
      <c r="I9" s="35"/>
      <c r="J9" s="35">
        <v>2</v>
      </c>
      <c r="K9" s="35">
        <v>2</v>
      </c>
      <c r="L9" s="37"/>
      <c r="M9" s="35"/>
      <c r="N9" s="35"/>
      <c r="O9" s="35"/>
      <c r="P9" s="35"/>
      <c r="Q9" s="37"/>
      <c r="R9" s="35"/>
      <c r="S9" s="35"/>
      <c r="T9" s="35"/>
      <c r="U9" s="35"/>
    </row>
    <row r="10" spans="1:25" s="46" customFormat="1" ht="20.100000000000001" customHeight="1">
      <c r="A10" s="297"/>
      <c r="B10" s="42" t="s">
        <v>57</v>
      </c>
      <c r="C10" s="35">
        <v>2</v>
      </c>
      <c r="D10" s="35">
        <v>2</v>
      </c>
      <c r="E10" s="35">
        <v>2</v>
      </c>
      <c r="F10" s="35">
        <v>2</v>
      </c>
      <c r="G10" s="37"/>
      <c r="H10" s="35"/>
      <c r="I10" s="35"/>
      <c r="J10" s="35"/>
      <c r="K10" s="35"/>
      <c r="L10" s="37"/>
      <c r="M10" s="35"/>
      <c r="N10" s="35"/>
      <c r="O10" s="35"/>
      <c r="P10" s="35"/>
      <c r="Q10" s="42"/>
      <c r="R10" s="35"/>
      <c r="S10" s="35"/>
      <c r="T10" s="35"/>
      <c r="U10" s="35"/>
    </row>
    <row r="11" spans="1:25" s="46" customFormat="1" ht="20.100000000000001" customHeight="1">
      <c r="A11" s="297"/>
      <c r="B11" s="35" t="s">
        <v>58</v>
      </c>
      <c r="C11" s="35">
        <f>SUM(C8:C10)</f>
        <v>4</v>
      </c>
      <c r="D11" s="35">
        <f>SUM(D8:D10)</f>
        <v>4</v>
      </c>
      <c r="E11" s="35">
        <f>SUM(E8:E10)</f>
        <v>6</v>
      </c>
      <c r="F11" s="35">
        <f>SUM(F8:F10)</f>
        <v>6</v>
      </c>
      <c r="G11" s="35" t="s">
        <v>52</v>
      </c>
      <c r="H11" s="35">
        <f>SUM(H8:H10)</f>
        <v>2</v>
      </c>
      <c r="I11" s="35">
        <f>SUM(I8:I10)</f>
        <v>2</v>
      </c>
      <c r="J11" s="35">
        <f>SUM(J8:J10)</f>
        <v>2</v>
      </c>
      <c r="K11" s="35">
        <f>SUM(K8:K10)</f>
        <v>2</v>
      </c>
      <c r="L11" s="35" t="s">
        <v>52</v>
      </c>
      <c r="M11" s="35">
        <f>SUM(M8:M10)</f>
        <v>0</v>
      </c>
      <c r="N11" s="35">
        <f>SUM(N8:N10)</f>
        <v>0</v>
      </c>
      <c r="O11" s="35">
        <f>SUM(O8:O10)</f>
        <v>0</v>
      </c>
      <c r="P11" s="35">
        <f>SUM(P8:P10)</f>
        <v>0</v>
      </c>
      <c r="Q11" s="35" t="s">
        <v>52</v>
      </c>
      <c r="R11" s="35">
        <f>SUM(R8:R10)</f>
        <v>0</v>
      </c>
      <c r="S11" s="35">
        <f>SUM(S8:S10)</f>
        <v>0</v>
      </c>
      <c r="T11" s="35">
        <f>SUM(T8:T10)</f>
        <v>0</v>
      </c>
      <c r="U11" s="35">
        <f>SUM(U8:U10)</f>
        <v>0</v>
      </c>
    </row>
    <row r="12" spans="1:25" s="48" customFormat="1" ht="20.100000000000001" customHeight="1">
      <c r="A12" s="292"/>
      <c r="B12" s="44" t="s">
        <v>53</v>
      </c>
      <c r="C12" s="296">
        <f>C11+E11+H11+J11+M11+O11+R11+T11</f>
        <v>14</v>
      </c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47"/>
      <c r="Y12" s="47"/>
    </row>
    <row r="13" spans="1:25" s="48" customFormat="1" ht="20.100000000000001" customHeight="1">
      <c r="A13" s="292" t="s">
        <v>42</v>
      </c>
      <c r="B13" s="42" t="s">
        <v>54</v>
      </c>
      <c r="C13" s="35">
        <v>2</v>
      </c>
      <c r="D13" s="35">
        <v>2</v>
      </c>
      <c r="E13" s="35"/>
      <c r="F13" s="35"/>
      <c r="G13" s="42" t="s">
        <v>55</v>
      </c>
      <c r="H13" s="35"/>
      <c r="I13" s="35"/>
      <c r="J13" s="35">
        <v>2</v>
      </c>
      <c r="K13" s="35">
        <v>2</v>
      </c>
      <c r="L13" s="230" t="s">
        <v>287</v>
      </c>
      <c r="M13" s="35"/>
      <c r="N13" s="35"/>
      <c r="O13" s="35">
        <v>2</v>
      </c>
      <c r="P13" s="35">
        <v>2</v>
      </c>
      <c r="Q13" s="37"/>
      <c r="R13" s="35"/>
      <c r="S13" s="35"/>
      <c r="T13" s="35"/>
      <c r="U13" s="35"/>
      <c r="V13" s="47"/>
    </row>
    <row r="14" spans="1:25" s="48" customFormat="1" ht="20.100000000000001" customHeight="1">
      <c r="A14" s="292"/>
      <c r="B14" s="33"/>
      <c r="C14" s="38"/>
      <c r="D14" s="35"/>
      <c r="E14" s="38"/>
      <c r="F14" s="35"/>
      <c r="G14" s="42" t="s">
        <v>14</v>
      </c>
      <c r="H14" s="35">
        <v>2</v>
      </c>
      <c r="I14" s="35">
        <v>2</v>
      </c>
      <c r="J14" s="35"/>
      <c r="K14" s="35"/>
      <c r="L14" s="42" t="s">
        <v>56</v>
      </c>
      <c r="M14" s="35">
        <v>2</v>
      </c>
      <c r="N14" s="35">
        <v>2</v>
      </c>
      <c r="O14" s="35"/>
      <c r="P14" s="35"/>
      <c r="Q14" s="37"/>
      <c r="R14" s="35"/>
      <c r="S14" s="35"/>
      <c r="T14" s="35"/>
      <c r="U14" s="35"/>
      <c r="V14" s="47"/>
    </row>
    <row r="15" spans="1:25" s="48" customFormat="1" ht="20.100000000000001" customHeight="1">
      <c r="A15" s="292"/>
      <c r="B15" s="42"/>
      <c r="C15" s="35"/>
      <c r="D15" s="35"/>
      <c r="E15" s="35"/>
      <c r="F15" s="35"/>
      <c r="G15" s="33" t="s">
        <v>59</v>
      </c>
      <c r="H15" s="35"/>
      <c r="I15" s="35"/>
      <c r="J15" s="35">
        <v>2</v>
      </c>
      <c r="K15" s="35">
        <v>2</v>
      </c>
      <c r="L15" s="42"/>
      <c r="M15" s="35"/>
      <c r="N15" s="35"/>
      <c r="O15" s="35"/>
      <c r="P15" s="35"/>
      <c r="Q15" s="37"/>
      <c r="R15" s="35"/>
      <c r="S15" s="35"/>
      <c r="T15" s="35"/>
      <c r="U15" s="35"/>
      <c r="V15" s="47"/>
    </row>
    <row r="16" spans="1:25" s="50" customFormat="1" ht="20.100000000000001" customHeight="1">
      <c r="A16" s="292"/>
      <c r="B16" s="35" t="s">
        <v>60</v>
      </c>
      <c r="C16" s="35">
        <f>SUM(C13:C15)</f>
        <v>2</v>
      </c>
      <c r="D16" s="35">
        <f>SUM(D13:D15)</f>
        <v>2</v>
      </c>
      <c r="E16" s="35">
        <f>SUM(E13:E15)</f>
        <v>0</v>
      </c>
      <c r="F16" s="35">
        <f>SUM(F13:F15)</f>
        <v>0</v>
      </c>
      <c r="G16" s="35" t="s">
        <v>60</v>
      </c>
      <c r="H16" s="35">
        <f>SUM(H13:H15)</f>
        <v>2</v>
      </c>
      <c r="I16" s="35">
        <f>SUM(I13:I15)</f>
        <v>2</v>
      </c>
      <c r="J16" s="35">
        <f>SUM(J13:J15)</f>
        <v>4</v>
      </c>
      <c r="K16" s="35">
        <f>SUM(K13:K15)</f>
        <v>4</v>
      </c>
      <c r="L16" s="35" t="s">
        <v>60</v>
      </c>
      <c r="M16" s="35">
        <f>SUM(M13:M15)</f>
        <v>2</v>
      </c>
      <c r="N16" s="35">
        <f>SUM(N13:N15)</f>
        <v>2</v>
      </c>
      <c r="O16" s="35">
        <f>SUM(O13:O15)</f>
        <v>2</v>
      </c>
      <c r="P16" s="35">
        <f>SUM(P13:P15)</f>
        <v>2</v>
      </c>
      <c r="Q16" s="35" t="s">
        <v>60</v>
      </c>
      <c r="R16" s="35">
        <f>SUM(R13:R15)</f>
        <v>0</v>
      </c>
      <c r="S16" s="35">
        <f>SUM(S13:S15)</f>
        <v>0</v>
      </c>
      <c r="T16" s="35">
        <f>SUM(T13:T15)</f>
        <v>0</v>
      </c>
      <c r="U16" s="35">
        <f>SUM(U13:U15)</f>
        <v>0</v>
      </c>
      <c r="V16" s="49"/>
    </row>
    <row r="17" spans="1:24" s="48" customFormat="1" ht="20.100000000000001" customHeight="1">
      <c r="A17" s="292"/>
      <c r="B17" s="44" t="s">
        <v>53</v>
      </c>
      <c r="C17" s="296">
        <f>C16+E16+H16+J16+M16+O16+R16+T16</f>
        <v>12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47"/>
    </row>
    <row r="18" spans="1:24" s="48" customFormat="1" ht="20.100000000000001" customHeight="1">
      <c r="A18" s="292" t="s">
        <v>43</v>
      </c>
      <c r="B18" s="42"/>
      <c r="C18" s="35"/>
      <c r="D18" s="35"/>
      <c r="E18" s="35"/>
      <c r="F18" s="35"/>
      <c r="G18" s="42" t="s">
        <v>43</v>
      </c>
      <c r="H18" s="35">
        <v>2</v>
      </c>
      <c r="I18" s="35">
        <v>2</v>
      </c>
      <c r="J18" s="35"/>
      <c r="K18" s="35"/>
      <c r="L18" s="42" t="s">
        <v>43</v>
      </c>
      <c r="M18" s="35">
        <v>2</v>
      </c>
      <c r="N18" s="35">
        <v>2</v>
      </c>
      <c r="O18" s="35">
        <v>2</v>
      </c>
      <c r="P18" s="35">
        <v>2</v>
      </c>
      <c r="Q18" s="33"/>
      <c r="R18" s="39"/>
      <c r="S18" s="39"/>
      <c r="T18" s="39"/>
      <c r="U18" s="39"/>
      <c r="V18" s="47"/>
    </row>
    <row r="19" spans="1:24" s="48" customFormat="1" ht="20.100000000000001" customHeight="1">
      <c r="A19" s="292"/>
      <c r="B19" s="35" t="s">
        <v>60</v>
      </c>
      <c r="C19" s="35">
        <f>SUM(C18:C18)</f>
        <v>0</v>
      </c>
      <c r="D19" s="35">
        <f>SUM(D17:D18)</f>
        <v>0</v>
      </c>
      <c r="E19" s="35">
        <f>SUM(E17:E18)</f>
        <v>0</v>
      </c>
      <c r="F19" s="35">
        <f>SUM(F17:F18)</f>
        <v>0</v>
      </c>
      <c r="G19" s="35" t="s">
        <v>60</v>
      </c>
      <c r="H19" s="35">
        <f>SUM(H17:H18)</f>
        <v>2</v>
      </c>
      <c r="I19" s="35">
        <f>SUM(I17:I18)</f>
        <v>2</v>
      </c>
      <c r="J19" s="35">
        <f>SUM(J17:J18)</f>
        <v>0</v>
      </c>
      <c r="K19" s="35">
        <f>SUM(K17:K18)</f>
        <v>0</v>
      </c>
      <c r="L19" s="35" t="s">
        <v>60</v>
      </c>
      <c r="M19" s="35">
        <f>SUM(M17:M18)</f>
        <v>2</v>
      </c>
      <c r="N19" s="35">
        <f>SUM(N17:N18)</f>
        <v>2</v>
      </c>
      <c r="O19" s="35">
        <f>SUM(O17:O18)</f>
        <v>2</v>
      </c>
      <c r="P19" s="35">
        <f>SUM(P17:P18)</f>
        <v>2</v>
      </c>
      <c r="Q19" s="35" t="s">
        <v>60</v>
      </c>
      <c r="R19" s="35">
        <f>SUM(R17:R18)</f>
        <v>0</v>
      </c>
      <c r="S19" s="35">
        <f>SUM(S17:S18)</f>
        <v>0</v>
      </c>
      <c r="T19" s="35">
        <f>SUM(T17:T18)</f>
        <v>0</v>
      </c>
      <c r="U19" s="35">
        <f>SUM(U17:U18)</f>
        <v>0</v>
      </c>
      <c r="V19" s="47"/>
    </row>
    <row r="20" spans="1:24" s="48" customFormat="1" ht="60" customHeight="1">
      <c r="A20" s="292"/>
      <c r="B20" s="293" t="s">
        <v>61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47"/>
    </row>
    <row r="21" spans="1:24" s="48" customFormat="1" ht="20.100000000000001" customHeight="1">
      <c r="A21" s="292"/>
      <c r="B21" s="43" t="s">
        <v>25</v>
      </c>
      <c r="C21" s="295">
        <v>6</v>
      </c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47"/>
    </row>
    <row r="22" spans="1:24" ht="15.9" customHeight="1">
      <c r="A22" s="284" t="s">
        <v>28</v>
      </c>
      <c r="B22" s="15" t="s">
        <v>1</v>
      </c>
      <c r="C22" s="34">
        <v>2</v>
      </c>
      <c r="D22" s="34">
        <v>2</v>
      </c>
      <c r="E22" s="41"/>
      <c r="F22" s="41"/>
      <c r="G22" s="15" t="s">
        <v>62</v>
      </c>
      <c r="H22" s="34">
        <v>2</v>
      </c>
      <c r="I22" s="34">
        <v>2</v>
      </c>
      <c r="J22" s="34"/>
      <c r="K22" s="34"/>
      <c r="L22" s="15" t="s">
        <v>63</v>
      </c>
      <c r="M22" s="34">
        <v>2</v>
      </c>
      <c r="N22" s="34">
        <v>2</v>
      </c>
      <c r="O22" s="34"/>
      <c r="P22" s="34"/>
      <c r="Q22" s="15" t="s">
        <v>64</v>
      </c>
      <c r="R22" s="34">
        <v>2</v>
      </c>
      <c r="S22" s="34">
        <v>2</v>
      </c>
      <c r="T22" s="34"/>
      <c r="U22" s="34"/>
    </row>
    <row r="23" spans="1:24" ht="15.9" customHeight="1">
      <c r="A23" s="284"/>
      <c r="B23" s="15" t="s">
        <v>65</v>
      </c>
      <c r="C23" s="34">
        <v>2</v>
      </c>
      <c r="D23" s="34">
        <v>2</v>
      </c>
      <c r="E23" s="41"/>
      <c r="F23" s="41"/>
      <c r="G23" s="15" t="s">
        <v>66</v>
      </c>
      <c r="H23" s="34">
        <v>2</v>
      </c>
      <c r="I23" s="34">
        <v>2</v>
      </c>
      <c r="J23" s="34"/>
      <c r="K23" s="34"/>
      <c r="L23" s="15" t="s">
        <v>67</v>
      </c>
      <c r="M23" s="34">
        <v>2</v>
      </c>
      <c r="N23" s="34">
        <v>2</v>
      </c>
      <c r="O23" s="34"/>
      <c r="P23" s="34"/>
      <c r="Q23" s="15" t="s">
        <v>68</v>
      </c>
      <c r="R23" s="34">
        <v>2</v>
      </c>
      <c r="S23" s="34">
        <v>2</v>
      </c>
      <c r="T23" s="34"/>
      <c r="U23" s="34"/>
    </row>
    <row r="24" spans="1:24" ht="15.9" customHeight="1">
      <c r="A24" s="284"/>
      <c r="B24" s="15" t="s">
        <v>4</v>
      </c>
      <c r="C24" s="34">
        <v>3</v>
      </c>
      <c r="D24" s="34">
        <v>3</v>
      </c>
      <c r="E24" s="41"/>
      <c r="F24" s="41"/>
      <c r="G24" s="15" t="s">
        <v>69</v>
      </c>
      <c r="H24" s="34">
        <v>2</v>
      </c>
      <c r="I24" s="34">
        <v>2</v>
      </c>
      <c r="J24" s="34"/>
      <c r="K24" s="34"/>
      <c r="L24" s="15" t="s">
        <v>70</v>
      </c>
      <c r="M24" s="34">
        <v>2</v>
      </c>
      <c r="N24" s="34">
        <v>2</v>
      </c>
      <c r="O24" s="34"/>
      <c r="P24" s="34"/>
      <c r="Q24" s="15" t="s">
        <v>71</v>
      </c>
      <c r="R24" s="34">
        <v>2</v>
      </c>
      <c r="S24" s="34">
        <v>2</v>
      </c>
      <c r="T24" s="34"/>
      <c r="U24" s="34"/>
    </row>
    <row r="25" spans="1:24" ht="15.9" customHeight="1">
      <c r="A25" s="284"/>
      <c r="B25" s="15" t="s">
        <v>5</v>
      </c>
      <c r="C25" s="34">
        <v>2</v>
      </c>
      <c r="D25" s="34">
        <v>2</v>
      </c>
      <c r="E25" s="34">
        <v>2</v>
      </c>
      <c r="F25" s="34">
        <v>2</v>
      </c>
      <c r="G25" s="15" t="s">
        <v>6</v>
      </c>
      <c r="H25" s="34">
        <v>2</v>
      </c>
      <c r="I25" s="34">
        <v>2</v>
      </c>
      <c r="J25" s="41">
        <v>2</v>
      </c>
      <c r="K25" s="41">
        <v>2</v>
      </c>
      <c r="L25" s="15" t="s">
        <v>72</v>
      </c>
      <c r="M25" s="34">
        <v>2</v>
      </c>
      <c r="N25" s="34">
        <v>2</v>
      </c>
      <c r="O25" s="34">
        <v>2</v>
      </c>
      <c r="P25" s="34">
        <v>2</v>
      </c>
      <c r="Q25" s="15" t="s">
        <v>73</v>
      </c>
      <c r="R25" s="34">
        <v>2</v>
      </c>
      <c r="S25" s="34">
        <v>2</v>
      </c>
      <c r="T25" s="34">
        <v>2</v>
      </c>
      <c r="U25" s="34">
        <v>2</v>
      </c>
    </row>
    <row r="26" spans="1:24" ht="15.9" customHeight="1">
      <c r="A26" s="284"/>
      <c r="B26" s="15" t="s">
        <v>0</v>
      </c>
      <c r="C26" s="34"/>
      <c r="D26" s="34"/>
      <c r="E26" s="34">
        <v>2</v>
      </c>
      <c r="F26" s="34">
        <v>2</v>
      </c>
      <c r="G26" s="15" t="s">
        <v>74</v>
      </c>
      <c r="H26" s="14"/>
      <c r="I26" s="14"/>
      <c r="J26" s="34">
        <v>3</v>
      </c>
      <c r="K26" s="34">
        <v>3</v>
      </c>
      <c r="L26" s="15" t="s">
        <v>75</v>
      </c>
      <c r="M26" s="34"/>
      <c r="N26" s="34"/>
      <c r="O26" s="34">
        <v>2</v>
      </c>
      <c r="P26" s="34">
        <v>2</v>
      </c>
      <c r="Q26" s="15" t="s">
        <v>76</v>
      </c>
      <c r="R26" s="34"/>
      <c r="S26" s="34"/>
      <c r="T26" s="34">
        <v>2</v>
      </c>
      <c r="U26" s="34">
        <v>2</v>
      </c>
    </row>
    <row r="27" spans="1:24" ht="15.9" customHeight="1">
      <c r="A27" s="284"/>
      <c r="B27" s="15" t="s">
        <v>77</v>
      </c>
      <c r="C27" s="34"/>
      <c r="D27" s="21"/>
      <c r="E27" s="34">
        <v>2</v>
      </c>
      <c r="F27" s="34">
        <v>2</v>
      </c>
      <c r="G27" s="15" t="s">
        <v>78</v>
      </c>
      <c r="H27" s="34"/>
      <c r="I27" s="34"/>
      <c r="J27" s="34">
        <v>2</v>
      </c>
      <c r="K27" s="34">
        <v>2</v>
      </c>
      <c r="L27" s="15" t="s">
        <v>79</v>
      </c>
      <c r="M27" s="34"/>
      <c r="N27" s="34"/>
      <c r="O27" s="34">
        <v>2</v>
      </c>
      <c r="P27" s="34">
        <v>2</v>
      </c>
      <c r="Q27" s="15" t="s">
        <v>80</v>
      </c>
      <c r="R27" s="34"/>
      <c r="S27" s="34"/>
      <c r="T27" s="34">
        <v>2</v>
      </c>
      <c r="U27" s="34">
        <v>2</v>
      </c>
    </row>
    <row r="28" spans="1:24" ht="15.9" customHeight="1">
      <c r="A28" s="284"/>
      <c r="B28" s="15" t="s">
        <v>7</v>
      </c>
      <c r="C28" s="34"/>
      <c r="D28" s="21"/>
      <c r="E28" s="34">
        <v>2</v>
      </c>
      <c r="F28" s="34">
        <v>2</v>
      </c>
      <c r="G28" s="15" t="s">
        <v>81</v>
      </c>
      <c r="H28" s="15"/>
      <c r="I28" s="15"/>
      <c r="J28" s="34">
        <v>2</v>
      </c>
      <c r="K28" s="34">
        <v>2</v>
      </c>
      <c r="L28" s="15"/>
      <c r="M28" s="34"/>
      <c r="N28" s="34"/>
      <c r="O28" s="34"/>
      <c r="P28" s="34"/>
      <c r="Q28" s="15" t="s">
        <v>82</v>
      </c>
      <c r="R28" s="34"/>
      <c r="S28" s="34"/>
      <c r="T28" s="34">
        <v>2</v>
      </c>
      <c r="U28" s="34">
        <v>2</v>
      </c>
      <c r="X28" s="3"/>
    </row>
    <row r="29" spans="1:24" ht="15.9" customHeight="1">
      <c r="A29" s="284"/>
      <c r="B29" s="15" t="s">
        <v>83</v>
      </c>
      <c r="C29" s="34"/>
      <c r="D29" s="34"/>
      <c r="E29" s="34">
        <v>2</v>
      </c>
      <c r="F29" s="34">
        <v>2</v>
      </c>
      <c r="G29" s="14"/>
      <c r="H29" s="14"/>
      <c r="I29" s="14"/>
      <c r="J29" s="14"/>
      <c r="K29" s="14"/>
      <c r="L29" s="14"/>
      <c r="M29" s="34"/>
      <c r="N29" s="34"/>
      <c r="O29" s="34"/>
      <c r="P29" s="34"/>
      <c r="Q29" s="14"/>
      <c r="R29" s="34"/>
      <c r="S29" s="34"/>
      <c r="T29" s="34"/>
      <c r="U29" s="34"/>
    </row>
    <row r="30" spans="1:24" ht="15.9" customHeight="1">
      <c r="A30" s="284"/>
      <c r="B30" s="41" t="s">
        <v>24</v>
      </c>
      <c r="C30" s="41">
        <f>SUM(C22:C29)</f>
        <v>9</v>
      </c>
      <c r="D30" s="41">
        <f>SUM(D22:D29)</f>
        <v>9</v>
      </c>
      <c r="E30" s="41">
        <f>SUM(E22:E29)</f>
        <v>10</v>
      </c>
      <c r="F30" s="41">
        <f>SUM(F22:F29)</f>
        <v>10</v>
      </c>
      <c r="G30" s="41" t="s">
        <v>26</v>
      </c>
      <c r="H30" s="41">
        <f>SUM(H22:H29)</f>
        <v>8</v>
      </c>
      <c r="I30" s="41">
        <f>SUM(I22:I29)</f>
        <v>8</v>
      </c>
      <c r="J30" s="41">
        <f>SUM(J22:J29)</f>
        <v>9</v>
      </c>
      <c r="K30" s="41">
        <f>SUM(K22:K29)</f>
        <v>9</v>
      </c>
      <c r="L30" s="41" t="s">
        <v>26</v>
      </c>
      <c r="M30" s="41">
        <f>SUM(M22:M29)</f>
        <v>8</v>
      </c>
      <c r="N30" s="41">
        <f>SUM(N22:N29)</f>
        <v>8</v>
      </c>
      <c r="O30" s="41">
        <f>SUM(O22:O29)</f>
        <v>6</v>
      </c>
      <c r="P30" s="41">
        <f>SUM(P22:P29)</f>
        <v>6</v>
      </c>
      <c r="Q30" s="41" t="s">
        <v>24</v>
      </c>
      <c r="R30" s="41">
        <f>SUM(R22:R29)</f>
        <v>8</v>
      </c>
      <c r="S30" s="41">
        <f>SUM(S22:S29)</f>
        <v>8</v>
      </c>
      <c r="T30" s="41">
        <f>SUM(T22:T29)</f>
        <v>8</v>
      </c>
      <c r="U30" s="22">
        <f>SUM(U22:U29)</f>
        <v>8</v>
      </c>
    </row>
    <row r="31" spans="1:24" ht="15.9" customHeight="1">
      <c r="A31" s="284"/>
      <c r="B31" s="14" t="s">
        <v>25</v>
      </c>
      <c r="C31" s="285">
        <f>C30+E30+H30+J30+M30+O30+R30+T30</f>
        <v>66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</row>
    <row r="32" spans="1:24" ht="15.9" customHeight="1">
      <c r="A32" s="284" t="s">
        <v>29</v>
      </c>
      <c r="B32" s="16" t="s">
        <v>8</v>
      </c>
      <c r="C32" s="17">
        <v>2</v>
      </c>
      <c r="D32" s="17">
        <v>2</v>
      </c>
      <c r="E32" s="17"/>
      <c r="F32" s="17"/>
      <c r="G32" s="16" t="s">
        <v>8</v>
      </c>
      <c r="H32" s="17">
        <v>4</v>
      </c>
      <c r="I32" s="17">
        <v>4</v>
      </c>
      <c r="J32" s="17"/>
      <c r="K32" s="17"/>
      <c r="L32" s="16" t="s">
        <v>8</v>
      </c>
      <c r="M32" s="17">
        <v>4</v>
      </c>
      <c r="N32" s="17">
        <v>4</v>
      </c>
      <c r="O32" s="17"/>
      <c r="P32" s="17"/>
      <c r="Q32" s="16" t="s">
        <v>8</v>
      </c>
      <c r="R32" s="17">
        <v>6</v>
      </c>
      <c r="S32" s="17">
        <v>6</v>
      </c>
      <c r="T32" s="17"/>
      <c r="U32" s="17"/>
    </row>
    <row r="33" spans="1:30" ht="15.9" customHeight="1">
      <c r="A33" s="284"/>
      <c r="B33" s="16" t="s">
        <v>9</v>
      </c>
      <c r="C33" s="17"/>
      <c r="D33" s="17"/>
      <c r="E33" s="17">
        <v>2</v>
      </c>
      <c r="F33" s="17">
        <v>2</v>
      </c>
      <c r="G33" s="16" t="s">
        <v>9</v>
      </c>
      <c r="H33" s="17"/>
      <c r="I33" s="17"/>
      <c r="J33" s="17">
        <v>4</v>
      </c>
      <c r="K33" s="17">
        <v>4</v>
      </c>
      <c r="L33" s="16" t="s">
        <v>9</v>
      </c>
      <c r="M33" s="17"/>
      <c r="N33" s="17"/>
      <c r="O33" s="17">
        <v>4</v>
      </c>
      <c r="P33" s="17">
        <v>4</v>
      </c>
      <c r="Q33" s="16" t="s">
        <v>9</v>
      </c>
      <c r="R33" s="17"/>
      <c r="S33" s="17"/>
      <c r="T33" s="17">
        <v>4</v>
      </c>
      <c r="U33" s="17">
        <v>4</v>
      </c>
      <c r="W33" s="23"/>
      <c r="X33" s="23"/>
      <c r="Y33" s="23"/>
      <c r="Z33" s="23"/>
      <c r="AA33" s="23"/>
      <c r="AB33" s="23"/>
      <c r="AC33" s="23"/>
      <c r="AD33" s="23"/>
    </row>
    <row r="34" spans="1:30" ht="15.9" customHeight="1">
      <c r="A34" s="284"/>
      <c r="B34" s="14" t="s">
        <v>31</v>
      </c>
      <c r="C34" s="54">
        <v>2</v>
      </c>
      <c r="D34" s="54">
        <v>2</v>
      </c>
      <c r="E34" s="54"/>
      <c r="F34" s="54"/>
      <c r="G34" s="15" t="s">
        <v>10</v>
      </c>
      <c r="H34" s="34">
        <v>2</v>
      </c>
      <c r="I34" s="34">
        <v>2</v>
      </c>
      <c r="J34" s="34"/>
      <c r="K34" s="34"/>
      <c r="L34" s="15" t="s">
        <v>91</v>
      </c>
      <c r="M34" s="34">
        <v>2</v>
      </c>
      <c r="N34" s="34">
        <v>2</v>
      </c>
      <c r="O34" s="34"/>
      <c r="P34" s="34"/>
      <c r="Q34" s="57" t="s">
        <v>103</v>
      </c>
      <c r="R34" s="58">
        <v>2</v>
      </c>
      <c r="S34" s="58">
        <v>2</v>
      </c>
      <c r="T34" s="53"/>
      <c r="U34" s="53"/>
      <c r="W34" s="23"/>
      <c r="X34" s="3"/>
      <c r="Y34" s="24"/>
      <c r="Z34" s="24"/>
      <c r="AA34" s="24"/>
      <c r="AB34" s="24"/>
      <c r="AC34" s="23"/>
      <c r="AD34" s="23"/>
    </row>
    <row r="35" spans="1:30" ht="15.9" customHeight="1">
      <c r="A35" s="284"/>
      <c r="B35" s="14" t="s">
        <v>32</v>
      </c>
      <c r="C35" s="54">
        <v>2</v>
      </c>
      <c r="D35" s="54">
        <v>2</v>
      </c>
      <c r="E35" s="54"/>
      <c r="F35" s="54"/>
      <c r="G35" s="15" t="s">
        <v>96</v>
      </c>
      <c r="H35" s="34">
        <v>2</v>
      </c>
      <c r="I35" s="34">
        <v>2</v>
      </c>
      <c r="J35" s="34"/>
      <c r="K35" s="34"/>
      <c r="L35" s="15" t="s">
        <v>100</v>
      </c>
      <c r="M35" s="34">
        <v>2</v>
      </c>
      <c r="N35" s="34">
        <v>2</v>
      </c>
      <c r="O35" s="34"/>
      <c r="P35" s="34"/>
      <c r="Q35" s="14" t="s">
        <v>37</v>
      </c>
      <c r="R35" s="53">
        <v>2</v>
      </c>
      <c r="S35" s="53">
        <v>2</v>
      </c>
      <c r="T35" s="53"/>
      <c r="U35" s="53"/>
      <c r="W35" s="23"/>
      <c r="X35" s="3"/>
      <c r="Y35" s="24"/>
      <c r="Z35" s="24"/>
      <c r="AA35" s="24"/>
      <c r="AB35" s="24"/>
      <c r="AC35" s="23"/>
      <c r="AD35" s="23"/>
    </row>
    <row r="36" spans="1:30" ht="15.9" customHeight="1">
      <c r="A36" s="284"/>
      <c r="B36" s="14" t="s">
        <v>11</v>
      </c>
      <c r="C36" s="54"/>
      <c r="D36" s="54"/>
      <c r="E36" s="54">
        <v>2</v>
      </c>
      <c r="F36" s="54">
        <v>2</v>
      </c>
      <c r="G36" s="10" t="s">
        <v>101</v>
      </c>
      <c r="H36" s="52">
        <v>2</v>
      </c>
      <c r="I36" s="52">
        <v>2</v>
      </c>
      <c r="J36" s="52"/>
      <c r="K36" s="52"/>
      <c r="L36" s="15" t="s">
        <v>44</v>
      </c>
      <c r="M36" s="51">
        <v>2</v>
      </c>
      <c r="N36" s="51">
        <v>2</v>
      </c>
      <c r="O36" s="52"/>
      <c r="P36" s="52"/>
      <c r="Q36" s="59" t="s">
        <v>104</v>
      </c>
      <c r="R36" s="19">
        <v>2</v>
      </c>
      <c r="S36" s="19">
        <v>2</v>
      </c>
      <c r="T36" s="55"/>
      <c r="U36" s="55"/>
      <c r="W36" s="23"/>
      <c r="X36" s="25"/>
      <c r="Y36" s="26"/>
      <c r="Z36" s="26"/>
      <c r="AA36" s="27"/>
      <c r="AB36" s="27"/>
      <c r="AC36" s="23"/>
      <c r="AD36" s="23"/>
    </row>
    <row r="37" spans="1:30" ht="15.9" customHeight="1">
      <c r="A37" s="284"/>
      <c r="B37" s="14" t="s">
        <v>36</v>
      </c>
      <c r="C37" s="54"/>
      <c r="D37" s="54"/>
      <c r="E37" s="54">
        <v>2</v>
      </c>
      <c r="F37" s="54">
        <v>2</v>
      </c>
      <c r="G37" s="15" t="s">
        <v>102</v>
      </c>
      <c r="H37" s="52"/>
      <c r="I37" s="52"/>
      <c r="J37" s="52">
        <v>2</v>
      </c>
      <c r="K37" s="52">
        <v>2</v>
      </c>
      <c r="L37" s="60" t="s">
        <v>105</v>
      </c>
      <c r="M37" s="18"/>
      <c r="N37" s="18"/>
      <c r="O37" s="19">
        <v>2</v>
      </c>
      <c r="P37" s="19">
        <v>2</v>
      </c>
      <c r="Q37" s="63" t="s">
        <v>33</v>
      </c>
      <c r="R37" s="58">
        <v>2</v>
      </c>
      <c r="S37" s="58">
        <v>2</v>
      </c>
      <c r="T37" s="34"/>
      <c r="U37" s="34"/>
      <c r="W37" s="23"/>
      <c r="X37" s="25"/>
      <c r="Y37" s="26"/>
      <c r="Z37" s="26"/>
      <c r="AA37" s="27"/>
      <c r="AB37" s="27"/>
      <c r="AC37" s="23"/>
      <c r="AD37" s="23"/>
    </row>
    <row r="38" spans="1:30" ht="15.9" customHeight="1">
      <c r="A38" s="284"/>
      <c r="B38" s="14"/>
      <c r="C38" s="52"/>
      <c r="D38" s="52"/>
      <c r="E38" s="52"/>
      <c r="F38" s="52"/>
      <c r="G38" s="15" t="s">
        <v>2</v>
      </c>
      <c r="H38" s="52"/>
      <c r="I38" s="52"/>
      <c r="J38" s="52">
        <v>2</v>
      </c>
      <c r="K38" s="52">
        <v>2</v>
      </c>
      <c r="L38" s="14" t="s">
        <v>98</v>
      </c>
      <c r="M38" s="51"/>
      <c r="N38" s="51"/>
      <c r="O38" s="52">
        <v>2</v>
      </c>
      <c r="P38" s="52">
        <v>2</v>
      </c>
      <c r="Q38" s="14" t="s">
        <v>99</v>
      </c>
      <c r="R38" s="55"/>
      <c r="S38" s="55"/>
      <c r="T38" s="54">
        <v>2</v>
      </c>
      <c r="U38" s="54">
        <v>2</v>
      </c>
      <c r="W38" s="23"/>
      <c r="X38" s="28"/>
      <c r="Y38" s="27"/>
      <c r="Z38" s="27"/>
      <c r="AA38" s="26"/>
      <c r="AB38" s="26"/>
      <c r="AC38" s="23"/>
      <c r="AD38" s="23"/>
    </row>
    <row r="39" spans="1:30" ht="15.9" customHeight="1">
      <c r="A39" s="284"/>
      <c r="B39" s="14"/>
      <c r="C39" s="52"/>
      <c r="D39" s="52"/>
      <c r="E39" s="52"/>
      <c r="F39" s="52"/>
      <c r="G39" s="15" t="s">
        <v>92</v>
      </c>
      <c r="H39" s="52"/>
      <c r="I39" s="52"/>
      <c r="J39" s="52">
        <v>2</v>
      </c>
      <c r="K39" s="52">
        <v>2</v>
      </c>
      <c r="L39" s="32" t="s">
        <v>97</v>
      </c>
      <c r="M39" s="19"/>
      <c r="N39" s="19"/>
      <c r="O39" s="58">
        <v>2</v>
      </c>
      <c r="P39" s="58">
        <v>2</v>
      </c>
      <c r="Q39" s="62" t="s">
        <v>106</v>
      </c>
      <c r="R39" s="61"/>
      <c r="S39" s="61"/>
      <c r="T39" s="19">
        <v>2</v>
      </c>
      <c r="U39" s="19">
        <v>2</v>
      </c>
      <c r="W39" s="23"/>
      <c r="X39" s="28"/>
      <c r="Y39" s="27"/>
      <c r="Z39" s="27"/>
      <c r="AA39" s="26"/>
      <c r="AB39" s="26"/>
      <c r="AC39" s="23"/>
      <c r="AD39" s="23"/>
    </row>
    <row r="40" spans="1:30" ht="15.9" customHeight="1">
      <c r="A40" s="284"/>
      <c r="B40" s="14"/>
      <c r="C40" s="52"/>
      <c r="D40" s="52"/>
      <c r="E40" s="52"/>
      <c r="F40" s="52"/>
      <c r="G40" s="10" t="s">
        <v>12</v>
      </c>
      <c r="H40" s="52"/>
      <c r="I40" s="52"/>
      <c r="J40" s="52">
        <v>2</v>
      </c>
      <c r="K40" s="52">
        <v>2</v>
      </c>
      <c r="L40" s="14"/>
      <c r="M40" s="56"/>
      <c r="N40" s="56"/>
      <c r="O40" s="52"/>
      <c r="P40" s="52"/>
      <c r="Q40" s="60" t="s">
        <v>107</v>
      </c>
      <c r="R40" s="61"/>
      <c r="S40" s="61"/>
      <c r="T40" s="19">
        <v>2</v>
      </c>
      <c r="U40" s="19">
        <v>2</v>
      </c>
      <c r="W40" s="23"/>
      <c r="X40" s="28"/>
      <c r="Y40" s="27"/>
      <c r="Z40" s="27"/>
      <c r="AA40" s="26"/>
      <c r="AB40" s="26"/>
      <c r="AC40" s="23"/>
      <c r="AD40" s="23"/>
    </row>
    <row r="41" spans="1:30" ht="15.9" customHeight="1">
      <c r="A41" s="284"/>
      <c r="B41" s="14" t="s">
        <v>25</v>
      </c>
      <c r="C41" s="285">
        <f>C32+E33+H32+J33+M32+O33+R32+T33</f>
        <v>30</v>
      </c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W41" s="23"/>
      <c r="X41" s="23"/>
      <c r="Y41" s="23"/>
      <c r="Z41" s="23"/>
      <c r="AA41" s="23"/>
      <c r="AB41" s="23"/>
      <c r="AC41" s="23"/>
      <c r="AD41" s="23"/>
    </row>
    <row r="42" spans="1:30" s="40" customFormat="1" ht="20.100000000000001" customHeight="1">
      <c r="A42" s="286" t="s">
        <v>45</v>
      </c>
      <c r="B42" s="286"/>
      <c r="C42" s="30">
        <f>(C11+C16+C19+C30+C32)</f>
        <v>17</v>
      </c>
      <c r="D42" s="30">
        <f t="shared" ref="D42" si="0">(D11+D16+D19+D30+D32)</f>
        <v>17</v>
      </c>
      <c r="E42" s="30">
        <f>(E11+E16+E19+E30+E33)</f>
        <v>18</v>
      </c>
      <c r="F42" s="30">
        <f>(F11+F16+F19+F30+F33)</f>
        <v>18</v>
      </c>
      <c r="G42" s="30" t="s">
        <v>34</v>
      </c>
      <c r="H42" s="30">
        <f>(H11+H16+H19+H30+H32)</f>
        <v>18</v>
      </c>
      <c r="I42" s="30">
        <f t="shared" ref="I42" si="1">(I11+I16+I19+I30+I32)</f>
        <v>18</v>
      </c>
      <c r="J42" s="30">
        <f>(J11+J16+J19+J30+J33)</f>
        <v>19</v>
      </c>
      <c r="K42" s="30">
        <f>(K11+K16+K19+K30+K33)</f>
        <v>19</v>
      </c>
      <c r="L42" s="30" t="s">
        <v>34</v>
      </c>
      <c r="M42" s="30">
        <f>(M11+M16+M19+M30+M32)</f>
        <v>16</v>
      </c>
      <c r="N42" s="30">
        <f t="shared" ref="N42" si="2">(N11+N16+N19+N30+N32)</f>
        <v>16</v>
      </c>
      <c r="O42" s="30">
        <f>(O11+O16+O19+O30+O33)</f>
        <v>14</v>
      </c>
      <c r="P42" s="30">
        <f>(P11+P16+P19+P30+P33)</f>
        <v>14</v>
      </c>
      <c r="Q42" s="30" t="s">
        <v>34</v>
      </c>
      <c r="R42" s="30">
        <f>(R11+R16+R19+R30+R32)</f>
        <v>14</v>
      </c>
      <c r="S42" s="30">
        <f t="shared" ref="S42" si="3">(S11+S16+S19+S30+S32)</f>
        <v>14</v>
      </c>
      <c r="T42" s="30">
        <f>(T11+T16+T19+T30+T33)</f>
        <v>12</v>
      </c>
      <c r="U42" s="30">
        <f>(U11+U16+U19+U30+U33)</f>
        <v>12</v>
      </c>
      <c r="V42" s="20"/>
      <c r="W42" s="29"/>
      <c r="X42" s="29"/>
      <c r="Y42" s="29"/>
      <c r="Z42" s="29"/>
      <c r="AA42" s="29"/>
      <c r="AB42" s="29"/>
      <c r="AC42" s="29"/>
      <c r="AD42" s="29"/>
    </row>
    <row r="43" spans="1:30" s="6" customFormat="1" ht="12" customHeight="1">
      <c r="A43" s="287" t="s">
        <v>35</v>
      </c>
      <c r="B43" s="289" t="s">
        <v>39</v>
      </c>
      <c r="C43" s="289"/>
      <c r="D43" s="289"/>
      <c r="E43" s="289"/>
      <c r="F43" s="289" t="s">
        <v>13</v>
      </c>
      <c r="G43" s="289"/>
      <c r="H43" s="289"/>
      <c r="I43" s="289"/>
      <c r="J43" s="289"/>
      <c r="K43" s="289"/>
      <c r="L43" s="289"/>
      <c r="M43" s="8"/>
      <c r="N43" s="8"/>
      <c r="O43" s="8"/>
      <c r="P43" s="290"/>
      <c r="Q43" s="290"/>
      <c r="R43" s="290"/>
      <c r="S43" s="290"/>
      <c r="T43" s="290"/>
      <c r="U43" s="7"/>
    </row>
    <row r="44" spans="1:30" s="6" customFormat="1" ht="13.5" customHeight="1">
      <c r="A44" s="288"/>
      <c r="B44" s="291" t="s">
        <v>46</v>
      </c>
      <c r="C44" s="291"/>
      <c r="D44" s="291"/>
      <c r="E44" s="291"/>
      <c r="F44" s="291" t="s">
        <v>38</v>
      </c>
      <c r="G44" s="291"/>
      <c r="H44" s="291"/>
      <c r="I44" s="291"/>
      <c r="J44" s="291"/>
      <c r="K44" s="291"/>
      <c r="L44" s="291"/>
      <c r="M44" s="8"/>
      <c r="N44" s="8"/>
      <c r="O44" s="8"/>
      <c r="P44" s="290"/>
      <c r="Q44" s="290"/>
      <c r="R44" s="290"/>
      <c r="S44" s="290"/>
      <c r="T44" s="290"/>
      <c r="U44" s="7"/>
    </row>
    <row r="45" spans="1:30" s="6" customFormat="1" ht="13.8">
      <c r="A45" s="288"/>
      <c r="B45" s="291" t="s">
        <v>40</v>
      </c>
      <c r="C45" s="291"/>
      <c r="D45" s="291"/>
      <c r="E45" s="291"/>
      <c r="F45" s="291" t="s">
        <v>3</v>
      </c>
      <c r="G45" s="291"/>
      <c r="H45" s="291"/>
      <c r="I45" s="291"/>
      <c r="J45" s="291"/>
      <c r="K45" s="291"/>
      <c r="L45" s="291"/>
      <c r="M45" s="8"/>
      <c r="N45" s="8"/>
      <c r="O45" s="8"/>
      <c r="P45" s="290"/>
      <c r="Q45" s="290"/>
      <c r="R45" s="290"/>
      <c r="S45" s="290"/>
      <c r="T45" s="290"/>
      <c r="U45" s="7"/>
    </row>
    <row r="46" spans="1:30" s="6" customFormat="1" ht="13.2">
      <c r="A46" s="9"/>
      <c r="P46" s="11"/>
      <c r="Q46" s="31"/>
      <c r="R46" s="11"/>
      <c r="S46" s="11"/>
      <c r="T46" s="11"/>
    </row>
    <row r="47" spans="1:30" s="40" customFormat="1" ht="20.100000000000001" customHeight="1">
      <c r="A47" s="12"/>
      <c r="B47" s="283" t="s">
        <v>30</v>
      </c>
      <c r="C47" s="283"/>
      <c r="D47" s="283"/>
      <c r="E47" s="283"/>
      <c r="F47" s="283"/>
      <c r="G47" s="283"/>
      <c r="H47" s="13"/>
      <c r="I47" s="13"/>
      <c r="J47" s="13"/>
      <c r="K47" s="13"/>
      <c r="L47" s="12"/>
      <c r="M47" s="13"/>
      <c r="N47" s="13"/>
      <c r="O47" s="13"/>
      <c r="P47" s="13"/>
      <c r="Q47" s="12"/>
      <c r="R47" s="13"/>
      <c r="S47" s="13"/>
      <c r="T47" s="13"/>
      <c r="U47" s="13"/>
      <c r="V47" s="4"/>
    </row>
  </sheetData>
  <mergeCells count="44">
    <mergeCell ref="A8:A12"/>
    <mergeCell ref="C12:U12"/>
    <mergeCell ref="A1:U1"/>
    <mergeCell ref="A2:U2"/>
    <mergeCell ref="A3:U3"/>
    <mergeCell ref="A4:U4"/>
    <mergeCell ref="A5:A7"/>
    <mergeCell ref="B5:B7"/>
    <mergeCell ref="C5:F5"/>
    <mergeCell ref="G5:G7"/>
    <mergeCell ref="H5:K5"/>
    <mergeCell ref="L5:L7"/>
    <mergeCell ref="M5:P5"/>
    <mergeCell ref="Q5:Q7"/>
    <mergeCell ref="R5:U5"/>
    <mergeCell ref="C6:D6"/>
    <mergeCell ref="R6:S6"/>
    <mergeCell ref="T6:U6"/>
    <mergeCell ref="P44:T44"/>
    <mergeCell ref="B45:E45"/>
    <mergeCell ref="A18:A21"/>
    <mergeCell ref="B20:U20"/>
    <mergeCell ref="C21:U21"/>
    <mergeCell ref="F45:L45"/>
    <mergeCell ref="P45:T45"/>
    <mergeCell ref="A13:A17"/>
    <mergeCell ref="C17:U17"/>
    <mergeCell ref="E6:F6"/>
    <mergeCell ref="H6:I6"/>
    <mergeCell ref="J6:K6"/>
    <mergeCell ref="M6:N6"/>
    <mergeCell ref="O6:P6"/>
    <mergeCell ref="B47:G47"/>
    <mergeCell ref="A22:A31"/>
    <mergeCell ref="C31:U31"/>
    <mergeCell ref="A32:A41"/>
    <mergeCell ref="C41:U41"/>
    <mergeCell ref="A42:B42"/>
    <mergeCell ref="A43:A45"/>
    <mergeCell ref="B43:E43"/>
    <mergeCell ref="F43:L43"/>
    <mergeCell ref="P43:T43"/>
    <mergeCell ref="B44:E44"/>
    <mergeCell ref="F44:L44"/>
  </mergeCells>
  <phoneticPr fontId="10" type="noConversion"/>
  <pageMargins left="0.39370078740157483" right="0" top="0.21" bottom="0.19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1"/>
  <sheetViews>
    <sheetView tabSelected="1" topLeftCell="A10" zoomScale="120" zoomScaleNormal="120" workbookViewId="0">
      <selection activeCell="B21" sqref="B21:U21"/>
    </sheetView>
  </sheetViews>
  <sheetFormatPr defaultColWidth="8.88671875" defaultRowHeight="15"/>
  <cols>
    <col min="1" max="1" width="2.6640625" style="64" customWidth="1"/>
    <col min="2" max="2" width="13.109375" style="64" customWidth="1"/>
    <col min="3" max="6" width="2.6640625" style="64" customWidth="1"/>
    <col min="7" max="7" width="13.109375" style="64" customWidth="1"/>
    <col min="8" max="11" width="2.6640625" style="64" customWidth="1"/>
    <col min="12" max="12" width="13.109375" style="64" customWidth="1"/>
    <col min="13" max="16" width="2.6640625" style="64" customWidth="1"/>
    <col min="17" max="17" width="13.109375" style="64" customWidth="1"/>
    <col min="18" max="21" width="2.6640625" style="64" customWidth="1"/>
    <col min="22" max="16384" width="8.88671875" style="64"/>
  </cols>
  <sheetData>
    <row r="1" spans="1:21" ht="24.6">
      <c r="A1" s="304" t="s">
        <v>194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</row>
    <row r="2" spans="1:21" ht="15" customHeight="1">
      <c r="A2" s="305" t="s">
        <v>193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1:21">
      <c r="A3" s="317" t="s">
        <v>192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1">
      <c r="A4" s="317" t="s">
        <v>191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1" ht="17.100000000000001" customHeight="1">
      <c r="A5" s="306" t="s">
        <v>190</v>
      </c>
      <c r="B5" s="307" t="s">
        <v>188</v>
      </c>
      <c r="C5" s="303" t="s">
        <v>84</v>
      </c>
      <c r="D5" s="303"/>
      <c r="E5" s="303"/>
      <c r="F5" s="303"/>
      <c r="G5" s="307" t="s">
        <v>188</v>
      </c>
      <c r="H5" s="303" t="s">
        <v>189</v>
      </c>
      <c r="I5" s="303"/>
      <c r="J5" s="303"/>
      <c r="K5" s="303"/>
      <c r="L5" s="307" t="s">
        <v>188</v>
      </c>
      <c r="M5" s="303" t="s">
        <v>85</v>
      </c>
      <c r="N5" s="303"/>
      <c r="O5" s="303"/>
      <c r="P5" s="303"/>
      <c r="Q5" s="307" t="s">
        <v>188</v>
      </c>
      <c r="R5" s="303" t="s">
        <v>86</v>
      </c>
      <c r="S5" s="303"/>
      <c r="T5" s="303"/>
      <c r="U5" s="303"/>
    </row>
    <row r="6" spans="1:21" ht="17.100000000000001" customHeight="1">
      <c r="A6" s="306"/>
      <c r="B6" s="307"/>
      <c r="C6" s="303" t="s">
        <v>87</v>
      </c>
      <c r="D6" s="303"/>
      <c r="E6" s="303" t="s">
        <v>88</v>
      </c>
      <c r="F6" s="303"/>
      <c r="G6" s="307"/>
      <c r="H6" s="303" t="s">
        <v>87</v>
      </c>
      <c r="I6" s="303"/>
      <c r="J6" s="303" t="s">
        <v>88</v>
      </c>
      <c r="K6" s="303"/>
      <c r="L6" s="307"/>
      <c r="M6" s="303" t="s">
        <v>87</v>
      </c>
      <c r="N6" s="303"/>
      <c r="O6" s="303" t="s">
        <v>88</v>
      </c>
      <c r="P6" s="303"/>
      <c r="Q6" s="307"/>
      <c r="R6" s="303" t="s">
        <v>87</v>
      </c>
      <c r="S6" s="303"/>
      <c r="T6" s="303" t="s">
        <v>88</v>
      </c>
      <c r="U6" s="303"/>
    </row>
    <row r="7" spans="1:21" ht="21" customHeight="1">
      <c r="A7" s="306"/>
      <c r="B7" s="307"/>
      <c r="C7" s="106" t="s">
        <v>89</v>
      </c>
      <c r="D7" s="106" t="s">
        <v>90</v>
      </c>
      <c r="E7" s="106" t="s">
        <v>89</v>
      </c>
      <c r="F7" s="106" t="s">
        <v>90</v>
      </c>
      <c r="G7" s="307"/>
      <c r="H7" s="106" t="s">
        <v>89</v>
      </c>
      <c r="I7" s="106" t="s">
        <v>90</v>
      </c>
      <c r="J7" s="106" t="s">
        <v>89</v>
      </c>
      <c r="K7" s="106" t="s">
        <v>90</v>
      </c>
      <c r="L7" s="307"/>
      <c r="M7" s="106" t="s">
        <v>89</v>
      </c>
      <c r="N7" s="106" t="s">
        <v>90</v>
      </c>
      <c r="O7" s="106" t="s">
        <v>89</v>
      </c>
      <c r="P7" s="106" t="s">
        <v>90</v>
      </c>
      <c r="Q7" s="307"/>
      <c r="R7" s="106" t="s">
        <v>89</v>
      </c>
      <c r="S7" s="106" t="s">
        <v>90</v>
      </c>
      <c r="T7" s="106" t="s">
        <v>89</v>
      </c>
      <c r="U7" s="106" t="s">
        <v>90</v>
      </c>
    </row>
    <row r="8" spans="1:21" ht="17.100000000000001" customHeight="1">
      <c r="A8" s="312" t="s">
        <v>187</v>
      </c>
      <c r="B8" s="103" t="s">
        <v>186</v>
      </c>
      <c r="C8" s="97"/>
      <c r="D8" s="97"/>
      <c r="E8" s="97">
        <v>2</v>
      </c>
      <c r="F8" s="97">
        <v>2</v>
      </c>
      <c r="G8" s="103" t="s">
        <v>185</v>
      </c>
      <c r="H8" s="97">
        <v>2</v>
      </c>
      <c r="I8" s="97">
        <v>2</v>
      </c>
      <c r="J8" s="97"/>
      <c r="K8" s="97"/>
      <c r="L8" s="103"/>
      <c r="M8" s="97"/>
      <c r="N8" s="97"/>
      <c r="O8" s="97"/>
      <c r="P8" s="97"/>
      <c r="Q8" s="103"/>
      <c r="R8" s="97"/>
      <c r="S8" s="97"/>
      <c r="T8" s="97"/>
      <c r="U8" s="97"/>
    </row>
    <row r="9" spans="1:21" ht="17.100000000000001" customHeight="1">
      <c r="A9" s="312"/>
      <c r="B9" s="103" t="s">
        <v>50</v>
      </c>
      <c r="C9" s="97">
        <v>2</v>
      </c>
      <c r="D9" s="97">
        <v>2</v>
      </c>
      <c r="E9" s="97">
        <v>2</v>
      </c>
      <c r="F9" s="97">
        <v>2</v>
      </c>
      <c r="G9" s="36" t="s">
        <v>184</v>
      </c>
      <c r="H9" s="97"/>
      <c r="I9" s="97"/>
      <c r="J9" s="97">
        <v>2</v>
      </c>
      <c r="K9" s="97">
        <v>2</v>
      </c>
      <c r="L9" s="102"/>
      <c r="M9" s="97"/>
      <c r="N9" s="97"/>
      <c r="O9" s="97"/>
      <c r="P9" s="97"/>
      <c r="Q9" s="102"/>
      <c r="R9" s="97"/>
      <c r="S9" s="97"/>
      <c r="T9" s="97"/>
      <c r="U9" s="97"/>
    </row>
    <row r="10" spans="1:21" ht="17.100000000000001" customHeight="1">
      <c r="A10" s="312"/>
      <c r="B10" s="103" t="s">
        <v>57</v>
      </c>
      <c r="C10" s="97">
        <v>2</v>
      </c>
      <c r="D10" s="97">
        <v>2</v>
      </c>
      <c r="E10" s="97">
        <v>2</v>
      </c>
      <c r="F10" s="97">
        <v>2</v>
      </c>
      <c r="G10" s="102"/>
      <c r="H10" s="97"/>
      <c r="I10" s="97"/>
      <c r="J10" s="97"/>
      <c r="K10" s="97"/>
      <c r="L10" s="102"/>
      <c r="M10" s="97"/>
      <c r="N10" s="97"/>
      <c r="O10" s="97"/>
      <c r="P10" s="97"/>
      <c r="Q10" s="103"/>
      <c r="R10" s="97"/>
      <c r="S10" s="97"/>
      <c r="T10" s="97"/>
      <c r="U10" s="97"/>
    </row>
    <row r="11" spans="1:21" ht="17.100000000000001" customHeight="1">
      <c r="A11" s="312"/>
      <c r="B11" s="97" t="s">
        <v>183</v>
      </c>
      <c r="C11" s="97">
        <f>SUM(C8:C10)</f>
        <v>4</v>
      </c>
      <c r="D11" s="97">
        <f>SUM(D8:D10)</f>
        <v>4</v>
      </c>
      <c r="E11" s="97">
        <f>SUM(E8:E10)</f>
        <v>6</v>
      </c>
      <c r="F11" s="97">
        <f>SUM(F8:F10)</f>
        <v>6</v>
      </c>
      <c r="G11" s="97" t="s">
        <v>52</v>
      </c>
      <c r="H11" s="97">
        <f>SUM(H8:H10)</f>
        <v>2</v>
      </c>
      <c r="I11" s="97">
        <f>SUM(I8:I10)</f>
        <v>2</v>
      </c>
      <c r="J11" s="97">
        <f>SUM(J8:J10)</f>
        <v>2</v>
      </c>
      <c r="K11" s="97">
        <f>SUM(K8:K10)</f>
        <v>2</v>
      </c>
      <c r="L11" s="97" t="s">
        <v>52</v>
      </c>
      <c r="M11" s="97">
        <f>SUM(M8:M10)</f>
        <v>0</v>
      </c>
      <c r="N11" s="97">
        <f>SUM(N8:N10)</f>
        <v>0</v>
      </c>
      <c r="O11" s="97">
        <f>SUM(O8:O10)</f>
        <v>0</v>
      </c>
      <c r="P11" s="97">
        <f>SUM(P8:P10)</f>
        <v>0</v>
      </c>
      <c r="Q11" s="97" t="s">
        <v>52</v>
      </c>
      <c r="R11" s="97">
        <f>SUM(R8:R10)</f>
        <v>0</v>
      </c>
      <c r="S11" s="97">
        <f>SUM(S8:S10)</f>
        <v>0</v>
      </c>
      <c r="T11" s="97">
        <f>SUM(T8:T10)</f>
        <v>0</v>
      </c>
      <c r="U11" s="97">
        <f>SUM(U8:U10)</f>
        <v>0</v>
      </c>
    </row>
    <row r="12" spans="1:21" ht="17.100000000000001" customHeight="1">
      <c r="A12" s="313"/>
      <c r="B12" s="105" t="s">
        <v>53</v>
      </c>
      <c r="C12" s="314">
        <f>C11+E11+H11+J11+M11+O11+R11+T11</f>
        <v>14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</row>
    <row r="13" spans="1:21" ht="17.100000000000001" customHeight="1">
      <c r="A13" s="313" t="s">
        <v>182</v>
      </c>
      <c r="B13" s="103" t="s">
        <v>181</v>
      </c>
      <c r="C13" s="97">
        <v>2</v>
      </c>
      <c r="D13" s="97">
        <v>2</v>
      </c>
      <c r="E13" s="97"/>
      <c r="F13" s="97"/>
      <c r="G13" s="103" t="s">
        <v>55</v>
      </c>
      <c r="H13" s="97"/>
      <c r="I13" s="97"/>
      <c r="J13" s="97">
        <v>2</v>
      </c>
      <c r="K13" s="97">
        <v>2</v>
      </c>
      <c r="L13" s="229" t="s">
        <v>287</v>
      </c>
      <c r="M13" s="97"/>
      <c r="N13" s="97"/>
      <c r="O13" s="97">
        <v>2</v>
      </c>
      <c r="P13" s="97">
        <v>2</v>
      </c>
      <c r="Q13" s="102"/>
      <c r="R13" s="97"/>
      <c r="S13" s="97"/>
      <c r="T13" s="97"/>
      <c r="U13" s="97"/>
    </row>
    <row r="14" spans="1:21" ht="17.100000000000001" customHeight="1">
      <c r="A14" s="313"/>
      <c r="B14" s="99"/>
      <c r="C14" s="104"/>
      <c r="D14" s="97"/>
      <c r="E14" s="104"/>
      <c r="F14" s="97"/>
      <c r="G14" s="103" t="s">
        <v>14</v>
      </c>
      <c r="H14" s="97">
        <v>2</v>
      </c>
      <c r="I14" s="97">
        <v>2</v>
      </c>
      <c r="J14" s="97"/>
      <c r="K14" s="97"/>
      <c r="L14" s="103" t="s">
        <v>56</v>
      </c>
      <c r="M14" s="97">
        <v>2</v>
      </c>
      <c r="N14" s="97">
        <v>2</v>
      </c>
      <c r="O14" s="97"/>
      <c r="P14" s="97"/>
      <c r="Q14" s="102"/>
      <c r="R14" s="97"/>
      <c r="S14" s="97"/>
      <c r="T14" s="97"/>
      <c r="U14" s="97"/>
    </row>
    <row r="15" spans="1:21" ht="17.100000000000001" customHeight="1">
      <c r="A15" s="313"/>
      <c r="B15" s="103"/>
      <c r="C15" s="97"/>
      <c r="D15" s="97"/>
      <c r="E15" s="97"/>
      <c r="F15" s="97"/>
      <c r="G15" s="99" t="s">
        <v>59</v>
      </c>
      <c r="H15" s="97"/>
      <c r="I15" s="97"/>
      <c r="J15" s="97">
        <v>2</v>
      </c>
      <c r="K15" s="97">
        <v>2</v>
      </c>
      <c r="L15" s="103"/>
      <c r="M15" s="97"/>
      <c r="N15" s="97"/>
      <c r="O15" s="97"/>
      <c r="P15" s="97"/>
      <c r="Q15" s="102"/>
      <c r="R15" s="97"/>
      <c r="S15" s="97"/>
      <c r="T15" s="97"/>
      <c r="U15" s="97"/>
    </row>
    <row r="16" spans="1:21" ht="17.100000000000001" customHeight="1">
      <c r="A16" s="313"/>
      <c r="B16" s="103"/>
      <c r="C16" s="97"/>
      <c r="D16" s="97"/>
      <c r="E16" s="97"/>
      <c r="F16" s="97"/>
      <c r="G16" s="103"/>
      <c r="H16" s="97"/>
      <c r="I16" s="97"/>
      <c r="J16" s="97"/>
      <c r="K16" s="97"/>
      <c r="L16" s="103"/>
      <c r="M16" s="97"/>
      <c r="N16" s="97"/>
      <c r="O16" s="97"/>
      <c r="P16" s="97"/>
      <c r="Q16" s="102"/>
      <c r="R16" s="97"/>
      <c r="S16" s="97"/>
      <c r="T16" s="97"/>
      <c r="U16" s="97"/>
    </row>
    <row r="17" spans="1:21" ht="17.100000000000001" customHeight="1">
      <c r="A17" s="313"/>
      <c r="B17" s="96" t="s">
        <v>180</v>
      </c>
      <c r="C17" s="96">
        <f>SUM(C13:C16)</f>
        <v>2</v>
      </c>
      <c r="D17" s="96">
        <f>SUM(D13:D16)</f>
        <v>2</v>
      </c>
      <c r="E17" s="96">
        <f>SUM(E13:E16)</f>
        <v>0</v>
      </c>
      <c r="F17" s="96">
        <f>SUM(F13:F16)</f>
        <v>0</v>
      </c>
      <c r="G17" s="96" t="s">
        <v>180</v>
      </c>
      <c r="H17" s="96">
        <f>SUM(H13:H16)</f>
        <v>2</v>
      </c>
      <c r="I17" s="96">
        <f>SUM(I13:I16)</f>
        <v>2</v>
      </c>
      <c r="J17" s="96">
        <f>SUM(J13:J16)</f>
        <v>4</v>
      </c>
      <c r="K17" s="97">
        <f>SUM(K13:K16)</f>
        <v>4</v>
      </c>
      <c r="L17" s="96" t="s">
        <v>180</v>
      </c>
      <c r="M17" s="96">
        <f>SUM(M13:M16)</f>
        <v>2</v>
      </c>
      <c r="N17" s="96">
        <f>SUM(N13:N16)</f>
        <v>2</v>
      </c>
      <c r="O17" s="96">
        <f>SUM(O13:O16)</f>
        <v>2</v>
      </c>
      <c r="P17" s="96">
        <f>SUM(P13:P16)</f>
        <v>2</v>
      </c>
      <c r="Q17" s="96" t="s">
        <v>180</v>
      </c>
      <c r="R17" s="96">
        <f>SUM(R13:R16)</f>
        <v>0</v>
      </c>
      <c r="S17" s="96">
        <f>SUM(S13:S16)</f>
        <v>0</v>
      </c>
      <c r="T17" s="96">
        <f>SUM(T13:T16)</f>
        <v>0</v>
      </c>
      <c r="U17" s="96">
        <f>SUM(U13:U16)</f>
        <v>0</v>
      </c>
    </row>
    <row r="18" spans="1:21" ht="17.100000000000001" customHeight="1">
      <c r="A18" s="313"/>
      <c r="B18" s="101" t="s">
        <v>53</v>
      </c>
      <c r="C18" s="320">
        <f>C17+E17+H17+J17+M17+O17+R17+T17</f>
        <v>12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ht="17.100000000000001" customHeight="1">
      <c r="A19" s="313" t="s">
        <v>179</v>
      </c>
      <c r="B19" s="100"/>
      <c r="C19" s="96"/>
      <c r="D19" s="96"/>
      <c r="E19" s="96"/>
      <c r="F19" s="96"/>
      <c r="G19" s="100" t="s">
        <v>43</v>
      </c>
      <c r="H19" s="96">
        <v>2</v>
      </c>
      <c r="I19" s="96">
        <v>2</v>
      </c>
      <c r="J19" s="96"/>
      <c r="K19" s="96"/>
      <c r="L19" s="100" t="s">
        <v>43</v>
      </c>
      <c r="M19" s="96">
        <v>2</v>
      </c>
      <c r="N19" s="96">
        <v>2</v>
      </c>
      <c r="O19" s="96">
        <v>2</v>
      </c>
      <c r="P19" s="96">
        <v>2</v>
      </c>
      <c r="Q19" s="99"/>
      <c r="R19" s="98"/>
      <c r="S19" s="98"/>
      <c r="T19" s="98"/>
      <c r="U19" s="98"/>
    </row>
    <row r="20" spans="1:21" ht="17.100000000000001" customHeight="1">
      <c r="A20" s="313"/>
      <c r="B20" s="96" t="s">
        <v>178</v>
      </c>
      <c r="C20" s="96">
        <f>SUM(C19:C19)</f>
        <v>0</v>
      </c>
      <c r="D20" s="96">
        <f>SUM(D18:D19)</f>
        <v>0</v>
      </c>
      <c r="E20" s="96">
        <f>SUM(E18:E19)</f>
        <v>0</v>
      </c>
      <c r="F20" s="96">
        <f>SUM(F18:F19)</f>
        <v>0</v>
      </c>
      <c r="G20" s="96" t="s">
        <v>178</v>
      </c>
      <c r="H20" s="96">
        <f>SUM(H18:H19)</f>
        <v>2</v>
      </c>
      <c r="I20" s="96">
        <f>SUM(I18:I19)</f>
        <v>2</v>
      </c>
      <c r="J20" s="96">
        <f>SUM(J18:J19)</f>
        <v>0</v>
      </c>
      <c r="K20" s="97">
        <f>SUM(K18:K19)</f>
        <v>0</v>
      </c>
      <c r="L20" s="96" t="s">
        <v>178</v>
      </c>
      <c r="M20" s="96">
        <f>SUM(M18:M19)</f>
        <v>2</v>
      </c>
      <c r="N20" s="96">
        <f>SUM(N18:N19)</f>
        <v>2</v>
      </c>
      <c r="O20" s="96">
        <f>SUM(O18:O19)</f>
        <v>2</v>
      </c>
      <c r="P20" s="96">
        <f>SUM(P18:P19)</f>
        <v>2</v>
      </c>
      <c r="Q20" s="96" t="s">
        <v>178</v>
      </c>
      <c r="R20" s="96">
        <f>SUM(R18:R19)</f>
        <v>0</v>
      </c>
      <c r="S20" s="96">
        <f>SUM(S18:S19)</f>
        <v>0</v>
      </c>
      <c r="T20" s="96">
        <f>SUM(T18:T19)</f>
        <v>0</v>
      </c>
      <c r="U20" s="96">
        <f>SUM(U18:U19)</f>
        <v>0</v>
      </c>
    </row>
    <row r="21" spans="1:21" ht="59.25" customHeight="1">
      <c r="A21" s="313"/>
      <c r="B21" s="321" t="s">
        <v>289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</row>
    <row r="22" spans="1:21" ht="17.100000000000001" customHeight="1">
      <c r="A22" s="313"/>
      <c r="B22" s="96" t="s">
        <v>53</v>
      </c>
      <c r="C22" s="323">
        <v>6</v>
      </c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7.100000000000001" customHeight="1">
      <c r="A23" s="318" t="s">
        <v>177</v>
      </c>
      <c r="B23" s="87" t="s">
        <v>176</v>
      </c>
      <c r="C23" s="84">
        <v>2</v>
      </c>
      <c r="D23" s="84">
        <v>2</v>
      </c>
      <c r="E23" s="84"/>
      <c r="F23" s="84"/>
      <c r="G23" s="85" t="s">
        <v>175</v>
      </c>
      <c r="H23" s="84">
        <v>2</v>
      </c>
      <c r="I23" s="84">
        <v>2</v>
      </c>
      <c r="J23" s="84"/>
      <c r="K23" s="84"/>
      <c r="L23" s="87" t="s">
        <v>174</v>
      </c>
      <c r="M23" s="84">
        <v>2</v>
      </c>
      <c r="N23" s="84">
        <v>2</v>
      </c>
      <c r="O23" s="84"/>
      <c r="P23" s="84"/>
      <c r="Q23" s="85" t="s">
        <v>173</v>
      </c>
      <c r="R23" s="84">
        <v>2</v>
      </c>
      <c r="S23" s="84">
        <v>2</v>
      </c>
      <c r="T23" s="84"/>
      <c r="U23" s="84"/>
    </row>
    <row r="24" spans="1:21" ht="17.100000000000001" customHeight="1">
      <c r="A24" s="318"/>
      <c r="B24" s="87" t="s">
        <v>172</v>
      </c>
      <c r="C24" s="84">
        <v>2</v>
      </c>
      <c r="D24" s="84">
        <v>2</v>
      </c>
      <c r="E24" s="84"/>
      <c r="F24" s="84"/>
      <c r="G24" s="85" t="s">
        <v>171</v>
      </c>
      <c r="H24" s="84">
        <v>2</v>
      </c>
      <c r="I24" s="84">
        <v>2</v>
      </c>
      <c r="J24" s="84"/>
      <c r="K24" s="84"/>
      <c r="L24" s="85" t="s">
        <v>170</v>
      </c>
      <c r="M24" s="84">
        <v>2</v>
      </c>
      <c r="N24" s="84">
        <v>2</v>
      </c>
      <c r="O24" s="84"/>
      <c r="P24" s="84"/>
      <c r="Q24" s="86" t="s">
        <v>169</v>
      </c>
      <c r="R24" s="84">
        <v>2</v>
      </c>
      <c r="S24" s="84">
        <v>2</v>
      </c>
      <c r="T24" s="93"/>
      <c r="U24" s="84"/>
    </row>
    <row r="25" spans="1:21" ht="17.100000000000001" customHeight="1">
      <c r="A25" s="318"/>
      <c r="B25" s="87" t="s">
        <v>168</v>
      </c>
      <c r="C25" s="84">
        <v>2</v>
      </c>
      <c r="D25" s="84">
        <v>2</v>
      </c>
      <c r="E25" s="84"/>
      <c r="F25" s="84"/>
      <c r="G25" s="85" t="s">
        <v>167</v>
      </c>
      <c r="H25" s="84">
        <v>2</v>
      </c>
      <c r="I25" s="84">
        <v>2</v>
      </c>
      <c r="J25" s="84"/>
      <c r="K25" s="84"/>
      <c r="L25" s="87" t="s">
        <v>166</v>
      </c>
      <c r="M25" s="84">
        <v>2</v>
      </c>
      <c r="N25" s="84">
        <v>2</v>
      </c>
      <c r="O25" s="84"/>
      <c r="P25" s="84"/>
      <c r="Q25" s="87" t="s">
        <v>165</v>
      </c>
      <c r="R25" s="84">
        <v>2</v>
      </c>
      <c r="S25" s="84">
        <v>2</v>
      </c>
      <c r="T25" s="84">
        <v>2</v>
      </c>
      <c r="U25" s="84">
        <v>2</v>
      </c>
    </row>
    <row r="26" spans="1:21" ht="17.100000000000001" customHeight="1">
      <c r="A26" s="318"/>
      <c r="B26" s="85" t="s">
        <v>164</v>
      </c>
      <c r="C26" s="84">
        <v>2</v>
      </c>
      <c r="D26" s="84">
        <v>2</v>
      </c>
      <c r="E26" s="84"/>
      <c r="F26" s="84"/>
      <c r="G26" s="85" t="s">
        <v>163</v>
      </c>
      <c r="H26" s="84">
        <v>2</v>
      </c>
      <c r="I26" s="84">
        <v>2</v>
      </c>
      <c r="J26" s="91"/>
      <c r="K26" s="91"/>
      <c r="L26" s="85" t="s">
        <v>162</v>
      </c>
      <c r="M26" s="84">
        <v>2</v>
      </c>
      <c r="N26" s="84">
        <v>2</v>
      </c>
      <c r="O26" s="84"/>
      <c r="P26" s="84"/>
      <c r="Q26" s="85" t="s">
        <v>161</v>
      </c>
      <c r="R26" s="84"/>
      <c r="S26" s="84"/>
      <c r="T26" s="84">
        <v>2</v>
      </c>
      <c r="U26" s="84">
        <v>2</v>
      </c>
    </row>
    <row r="27" spans="1:21" ht="17.100000000000001" customHeight="1">
      <c r="A27" s="318"/>
      <c r="B27" s="87" t="s">
        <v>160</v>
      </c>
      <c r="C27" s="84">
        <v>2</v>
      </c>
      <c r="D27" s="84">
        <v>2</v>
      </c>
      <c r="E27" s="84"/>
      <c r="F27" s="84"/>
      <c r="G27" s="95" t="s">
        <v>159</v>
      </c>
      <c r="H27" s="84">
        <v>2</v>
      </c>
      <c r="I27" s="84">
        <v>2</v>
      </c>
      <c r="J27" s="84">
        <v>2</v>
      </c>
      <c r="K27" s="84">
        <v>2</v>
      </c>
      <c r="L27" s="87" t="s">
        <v>158</v>
      </c>
      <c r="M27" s="84">
        <v>2</v>
      </c>
      <c r="N27" s="84">
        <v>2</v>
      </c>
      <c r="O27" s="84">
        <v>2</v>
      </c>
      <c r="P27" s="84">
        <v>2</v>
      </c>
      <c r="Q27" s="87" t="s">
        <v>157</v>
      </c>
      <c r="R27" s="84"/>
      <c r="S27" s="84"/>
      <c r="T27" s="84">
        <v>2</v>
      </c>
      <c r="U27" s="84">
        <v>2</v>
      </c>
    </row>
    <row r="28" spans="1:21" ht="17.100000000000001" customHeight="1">
      <c r="A28" s="318"/>
      <c r="B28" s="85" t="s">
        <v>156</v>
      </c>
      <c r="C28" s="84">
        <v>2</v>
      </c>
      <c r="D28" s="84">
        <v>2</v>
      </c>
      <c r="E28" s="84"/>
      <c r="F28" s="84"/>
      <c r="G28" s="85" t="s">
        <v>155</v>
      </c>
      <c r="H28" s="84"/>
      <c r="I28" s="84"/>
      <c r="J28" s="84">
        <v>2</v>
      </c>
      <c r="K28" s="84">
        <v>2</v>
      </c>
      <c r="L28" s="94" t="s">
        <v>154</v>
      </c>
      <c r="M28" s="93"/>
      <c r="N28" s="93"/>
      <c r="O28" s="93">
        <v>2</v>
      </c>
      <c r="P28" s="93">
        <v>2</v>
      </c>
      <c r="Q28" s="92"/>
      <c r="R28" s="92"/>
      <c r="S28" s="92"/>
      <c r="T28" s="92"/>
      <c r="U28" s="92"/>
    </row>
    <row r="29" spans="1:21" ht="17.100000000000001" customHeight="1">
      <c r="A29" s="318"/>
      <c r="B29" s="85" t="s">
        <v>153</v>
      </c>
      <c r="C29" s="84"/>
      <c r="D29" s="84"/>
      <c r="E29" s="84">
        <v>2</v>
      </c>
      <c r="F29" s="84">
        <v>2</v>
      </c>
      <c r="G29" s="85" t="s">
        <v>152</v>
      </c>
      <c r="H29" s="84"/>
      <c r="I29" s="84"/>
      <c r="J29" s="84">
        <v>2</v>
      </c>
      <c r="K29" s="84">
        <v>2</v>
      </c>
      <c r="L29" s="85" t="s">
        <v>151</v>
      </c>
      <c r="M29" s="84"/>
      <c r="N29" s="84"/>
      <c r="O29" s="84">
        <v>2</v>
      </c>
      <c r="P29" s="84">
        <v>2</v>
      </c>
      <c r="Q29" s="91"/>
      <c r="R29" s="91"/>
      <c r="S29" s="91"/>
      <c r="T29" s="91"/>
      <c r="U29" s="84"/>
    </row>
    <row r="30" spans="1:21" ht="17.100000000000001" customHeight="1">
      <c r="A30" s="318"/>
      <c r="B30" s="85" t="s">
        <v>150</v>
      </c>
      <c r="C30" s="84"/>
      <c r="D30" s="84"/>
      <c r="E30" s="84">
        <v>2</v>
      </c>
      <c r="F30" s="84">
        <v>2</v>
      </c>
      <c r="G30" s="86" t="s">
        <v>149</v>
      </c>
      <c r="H30" s="84"/>
      <c r="I30" s="84"/>
      <c r="J30" s="84">
        <v>2</v>
      </c>
      <c r="K30" s="84">
        <v>2</v>
      </c>
      <c r="L30" s="85" t="s">
        <v>148</v>
      </c>
      <c r="M30" s="84"/>
      <c r="N30" s="84"/>
      <c r="O30" s="84">
        <v>2</v>
      </c>
      <c r="P30" s="84">
        <v>2</v>
      </c>
      <c r="Q30" s="91"/>
      <c r="R30" s="91"/>
      <c r="S30" s="91"/>
      <c r="T30" s="91"/>
      <c r="U30" s="84"/>
    </row>
    <row r="31" spans="1:21" ht="17.100000000000001" customHeight="1">
      <c r="A31" s="318"/>
      <c r="B31" s="87" t="s">
        <v>147</v>
      </c>
      <c r="C31" s="84"/>
      <c r="D31" s="84"/>
      <c r="E31" s="84">
        <v>2</v>
      </c>
      <c r="F31" s="84">
        <v>2</v>
      </c>
      <c r="G31" s="85" t="s">
        <v>146</v>
      </c>
      <c r="H31" s="88"/>
      <c r="I31" s="88"/>
      <c r="J31" s="88">
        <v>2</v>
      </c>
      <c r="K31" s="88">
        <v>2</v>
      </c>
      <c r="L31" s="85" t="s">
        <v>145</v>
      </c>
      <c r="M31" s="84"/>
      <c r="N31" s="84"/>
      <c r="O31" s="84">
        <v>2</v>
      </c>
      <c r="P31" s="84">
        <v>2</v>
      </c>
      <c r="Q31" s="91"/>
      <c r="R31" s="91"/>
      <c r="S31" s="91"/>
      <c r="T31" s="91"/>
      <c r="U31" s="84"/>
    </row>
    <row r="32" spans="1:21" ht="17.100000000000001" customHeight="1">
      <c r="A32" s="318"/>
      <c r="B32" s="87" t="s">
        <v>144</v>
      </c>
      <c r="C32" s="84"/>
      <c r="D32" s="84"/>
      <c r="E32" s="84">
        <v>2</v>
      </c>
      <c r="F32" s="84">
        <v>2</v>
      </c>
      <c r="G32" s="91"/>
      <c r="H32" s="91"/>
      <c r="I32" s="91"/>
      <c r="J32" s="91"/>
      <c r="K32" s="91"/>
      <c r="L32" s="85"/>
      <c r="M32" s="91"/>
      <c r="N32" s="91"/>
      <c r="O32" s="91"/>
      <c r="P32" s="91"/>
      <c r="Q32" s="85"/>
      <c r="R32" s="88"/>
      <c r="S32" s="88"/>
      <c r="T32" s="88"/>
      <c r="U32" s="84"/>
    </row>
    <row r="33" spans="1:21" ht="17.100000000000001" customHeight="1">
      <c r="A33" s="318"/>
      <c r="B33" s="85" t="s">
        <v>143</v>
      </c>
      <c r="C33" s="84"/>
      <c r="D33" s="84"/>
      <c r="E33" s="84">
        <v>2</v>
      </c>
      <c r="F33" s="84">
        <v>2</v>
      </c>
      <c r="G33" s="85"/>
      <c r="H33" s="84"/>
      <c r="I33" s="84"/>
      <c r="J33" s="84"/>
      <c r="K33" s="84"/>
      <c r="L33" s="85"/>
      <c r="M33" s="84"/>
      <c r="N33" s="84"/>
      <c r="O33" s="84"/>
      <c r="P33" s="84"/>
      <c r="Q33" s="85"/>
      <c r="R33" s="88"/>
      <c r="S33" s="88"/>
      <c r="T33" s="88"/>
      <c r="U33" s="88"/>
    </row>
    <row r="34" spans="1:21" ht="17.100000000000001" customHeight="1">
      <c r="A34" s="318"/>
      <c r="B34" s="85"/>
      <c r="C34" s="84"/>
      <c r="D34" s="84"/>
      <c r="E34" s="84"/>
      <c r="F34" s="84"/>
      <c r="G34" s="85"/>
      <c r="H34" s="84"/>
      <c r="I34" s="84"/>
      <c r="J34" s="84"/>
      <c r="K34" s="84"/>
      <c r="L34" s="85"/>
      <c r="M34" s="84"/>
      <c r="N34" s="84"/>
      <c r="O34" s="84"/>
      <c r="P34" s="84"/>
      <c r="Q34" s="85"/>
      <c r="R34" s="88"/>
      <c r="S34" s="88"/>
      <c r="T34" s="88"/>
      <c r="U34" s="88"/>
    </row>
    <row r="35" spans="1:21" ht="17.100000000000001" customHeight="1">
      <c r="A35" s="318"/>
      <c r="B35" s="80" t="s">
        <v>142</v>
      </c>
      <c r="C35" s="90">
        <f>SUM(C23:C33)</f>
        <v>12</v>
      </c>
      <c r="D35" s="90">
        <f>SUM(D23:D33)</f>
        <v>12</v>
      </c>
      <c r="E35" s="90">
        <f>SUM(E23:E33)</f>
        <v>10</v>
      </c>
      <c r="F35" s="90">
        <f>SUM(F23:F33)</f>
        <v>10</v>
      </c>
      <c r="G35" s="80" t="s">
        <v>142</v>
      </c>
      <c r="H35" s="90">
        <f>SUM(H23:H33)</f>
        <v>10</v>
      </c>
      <c r="I35" s="90">
        <f>SUM(I23:I33)</f>
        <v>10</v>
      </c>
      <c r="J35" s="90">
        <f>SUM(J23:J33)</f>
        <v>10</v>
      </c>
      <c r="K35" s="90">
        <f>SUM(K23:K33)</f>
        <v>10</v>
      </c>
      <c r="L35" s="80" t="s">
        <v>142</v>
      </c>
      <c r="M35" s="90">
        <f>SUM(M23:M31)</f>
        <v>10</v>
      </c>
      <c r="N35" s="90">
        <f>SUM(N23:N31)</f>
        <v>10</v>
      </c>
      <c r="O35" s="90">
        <v>10</v>
      </c>
      <c r="P35" s="90">
        <v>10</v>
      </c>
      <c r="Q35" s="80" t="s">
        <v>142</v>
      </c>
      <c r="R35" s="90">
        <f>SUM(R23:R33)</f>
        <v>6</v>
      </c>
      <c r="S35" s="90">
        <f>SUM(S23:S33)</f>
        <v>6</v>
      </c>
      <c r="T35" s="90">
        <f>SUM(T23:T33)</f>
        <v>6</v>
      </c>
      <c r="U35" s="90">
        <f>SUM(U23:U33)</f>
        <v>6</v>
      </c>
    </row>
    <row r="36" spans="1:21" ht="17.100000000000001" customHeight="1">
      <c r="A36" s="318"/>
      <c r="B36" s="80" t="s">
        <v>122</v>
      </c>
      <c r="C36" s="319" t="str">
        <f>SUM(C35,E35,H35,J35,M35,O35,R35,T35)&amp;" / "&amp;SUM(D35,F35,I35,K35,N35,P35,S35,U35)&amp;" (時數)"</f>
        <v>74 / 74 (時數)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</row>
    <row r="37" spans="1:21" ht="16.2">
      <c r="A37" s="318" t="s">
        <v>141</v>
      </c>
      <c r="B37" s="85" t="s">
        <v>140</v>
      </c>
      <c r="C37" s="84"/>
      <c r="D37" s="84"/>
      <c r="E37" s="84">
        <v>2</v>
      </c>
      <c r="F37" s="84">
        <v>2</v>
      </c>
      <c r="G37" s="85" t="s">
        <v>139</v>
      </c>
      <c r="H37" s="84">
        <v>2</v>
      </c>
      <c r="I37" s="84">
        <v>2</v>
      </c>
      <c r="J37" s="85"/>
      <c r="K37" s="84"/>
      <c r="L37" s="87" t="s">
        <v>138</v>
      </c>
      <c r="M37" s="84">
        <v>2</v>
      </c>
      <c r="N37" s="84">
        <v>2</v>
      </c>
      <c r="O37" s="84"/>
      <c r="P37" s="84"/>
      <c r="Q37" s="85" t="s">
        <v>137</v>
      </c>
      <c r="R37" s="84">
        <v>2</v>
      </c>
      <c r="S37" s="84">
        <v>2</v>
      </c>
      <c r="T37" s="84"/>
      <c r="U37" s="84"/>
    </row>
    <row r="38" spans="1:21" ht="16.2">
      <c r="A38" s="318"/>
      <c r="B38" s="89" t="s">
        <v>136</v>
      </c>
      <c r="C38" s="88"/>
      <c r="D38" s="88"/>
      <c r="E38" s="84">
        <v>2</v>
      </c>
      <c r="F38" s="84">
        <v>2</v>
      </c>
      <c r="G38" s="85" t="s">
        <v>135</v>
      </c>
      <c r="H38" s="84">
        <v>2</v>
      </c>
      <c r="I38" s="84">
        <v>2</v>
      </c>
      <c r="J38" s="84"/>
      <c r="K38" s="84"/>
      <c r="L38" s="85" t="s">
        <v>134</v>
      </c>
      <c r="M38" s="84">
        <v>2</v>
      </c>
      <c r="N38" s="84">
        <v>2</v>
      </c>
      <c r="O38" s="85"/>
      <c r="P38" s="84"/>
      <c r="Q38" s="87" t="s">
        <v>133</v>
      </c>
      <c r="R38" s="84">
        <v>2</v>
      </c>
      <c r="S38" s="84">
        <v>2</v>
      </c>
      <c r="T38" s="84"/>
      <c r="U38" s="84"/>
    </row>
    <row r="39" spans="1:21" ht="16.2">
      <c r="A39" s="318"/>
      <c r="B39" s="85"/>
      <c r="C39" s="85"/>
      <c r="D39" s="85"/>
      <c r="E39" s="84"/>
      <c r="F39" s="84"/>
      <c r="G39" s="87" t="s">
        <v>132</v>
      </c>
      <c r="H39" s="84"/>
      <c r="I39" s="84"/>
      <c r="J39" s="84">
        <v>2</v>
      </c>
      <c r="K39" s="84">
        <v>2</v>
      </c>
      <c r="L39" s="87" t="s">
        <v>131</v>
      </c>
      <c r="M39" s="84">
        <v>2</v>
      </c>
      <c r="N39" s="84">
        <v>2</v>
      </c>
      <c r="O39" s="88"/>
      <c r="P39" s="88"/>
      <c r="Q39" s="85" t="s">
        <v>130</v>
      </c>
      <c r="R39" s="84">
        <v>2</v>
      </c>
      <c r="S39" s="84">
        <v>2</v>
      </c>
      <c r="T39" s="88"/>
      <c r="U39" s="88"/>
    </row>
    <row r="40" spans="1:21" ht="16.2">
      <c r="A40" s="318"/>
      <c r="B40" s="85"/>
      <c r="C40" s="84"/>
      <c r="D40" s="84"/>
      <c r="E40" s="84"/>
      <c r="F40" s="84"/>
      <c r="G40" s="87" t="s">
        <v>129</v>
      </c>
      <c r="H40" s="84"/>
      <c r="I40" s="84"/>
      <c r="J40" s="84">
        <v>2</v>
      </c>
      <c r="K40" s="84">
        <v>2</v>
      </c>
      <c r="L40" s="87" t="s">
        <v>128</v>
      </c>
      <c r="M40" s="84"/>
      <c r="N40" s="84"/>
      <c r="O40" s="84">
        <v>2</v>
      </c>
      <c r="P40" s="84">
        <v>2</v>
      </c>
      <c r="Q40" s="87" t="s">
        <v>127</v>
      </c>
      <c r="R40" s="84"/>
      <c r="S40" s="84"/>
      <c r="T40" s="84">
        <v>2</v>
      </c>
      <c r="U40" s="84">
        <v>2</v>
      </c>
    </row>
    <row r="41" spans="1:21" ht="16.2">
      <c r="A41" s="318"/>
      <c r="B41" s="85"/>
      <c r="C41" s="84"/>
      <c r="D41" s="84"/>
      <c r="E41" s="84"/>
      <c r="F41" s="84"/>
      <c r="G41" s="85"/>
      <c r="H41" s="85"/>
      <c r="I41" s="85"/>
      <c r="J41" s="85"/>
      <c r="K41" s="85"/>
      <c r="L41" s="85" t="s">
        <v>126</v>
      </c>
      <c r="M41" s="84"/>
      <c r="N41" s="84"/>
      <c r="O41" s="84">
        <v>2</v>
      </c>
      <c r="P41" s="84">
        <v>2</v>
      </c>
      <c r="Q41" s="87" t="s">
        <v>125</v>
      </c>
      <c r="R41" s="84"/>
      <c r="S41" s="84"/>
      <c r="T41" s="84">
        <v>2</v>
      </c>
      <c r="U41" s="84">
        <v>2</v>
      </c>
    </row>
    <row r="42" spans="1:21" ht="16.2">
      <c r="A42" s="318"/>
      <c r="B42" s="86"/>
      <c r="C42" s="84"/>
      <c r="D42" s="84"/>
      <c r="E42" s="84"/>
      <c r="F42" s="84"/>
      <c r="G42" s="85"/>
      <c r="H42" s="84"/>
      <c r="I42" s="84"/>
      <c r="J42" s="85"/>
      <c r="K42" s="85"/>
      <c r="L42" s="85" t="s">
        <v>124</v>
      </c>
      <c r="M42" s="84"/>
      <c r="N42" s="84"/>
      <c r="O42" s="84">
        <v>2</v>
      </c>
      <c r="P42" s="84">
        <v>2</v>
      </c>
      <c r="Q42" s="85" t="s">
        <v>123</v>
      </c>
      <c r="R42" s="84"/>
      <c r="S42" s="84"/>
      <c r="T42" s="84">
        <v>2</v>
      </c>
      <c r="U42" s="84">
        <v>2</v>
      </c>
    </row>
    <row r="43" spans="1:21" ht="16.2">
      <c r="A43" s="318"/>
      <c r="B43" s="80" t="s">
        <v>47</v>
      </c>
      <c r="C43" s="83">
        <f>SUM(C37:C42)</f>
        <v>0</v>
      </c>
      <c r="D43" s="83">
        <f>SUM(D37:D42)</f>
        <v>0</v>
      </c>
      <c r="E43" s="83">
        <f>SUM(E37:E42)</f>
        <v>4</v>
      </c>
      <c r="F43" s="83">
        <f>SUM(F37:F42)</f>
        <v>4</v>
      </c>
      <c r="G43" s="80" t="s">
        <v>47</v>
      </c>
      <c r="H43" s="83">
        <f>SUM(H37:H42)</f>
        <v>4</v>
      </c>
      <c r="I43" s="83">
        <f>SUM(I37:I42)</f>
        <v>4</v>
      </c>
      <c r="J43" s="83">
        <f>SUM(J37:J42)</f>
        <v>4</v>
      </c>
      <c r="K43" s="83">
        <f>SUM(K37:K42)</f>
        <v>4</v>
      </c>
      <c r="L43" s="80" t="s">
        <v>47</v>
      </c>
      <c r="M43" s="83">
        <f>SUM(M37:M42)</f>
        <v>6</v>
      </c>
      <c r="N43" s="83">
        <f>SUM(N37:N42)</f>
        <v>6</v>
      </c>
      <c r="O43" s="83">
        <f>SUM(O37:O42)</f>
        <v>6</v>
      </c>
      <c r="P43" s="83">
        <f>SUM(P37:P42)</f>
        <v>6</v>
      </c>
      <c r="Q43" s="80" t="s">
        <v>47</v>
      </c>
      <c r="R43" s="83">
        <f>SUM(R37:R42)</f>
        <v>6</v>
      </c>
      <c r="S43" s="83">
        <f>SUM(S37:S42)</f>
        <v>6</v>
      </c>
      <c r="T43" s="83">
        <f>SUM(T37:T42)</f>
        <v>6</v>
      </c>
      <c r="U43" s="83">
        <f>SUM(U37:U42)</f>
        <v>6</v>
      </c>
    </row>
    <row r="44" spans="1:21" ht="16.2">
      <c r="A44" s="318"/>
      <c r="B44" s="80" t="s">
        <v>122</v>
      </c>
      <c r="C44" s="319" t="str">
        <f>SUM(C43,E43,H43,J43,M43,O43,R43,T43)&amp;" / "&amp;SUM(D43,F43,I43,K43,N43,P43,S43,U43)&amp;" (時數)"</f>
        <v>36 / 36 (時數)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</row>
    <row r="45" spans="1:21" ht="22.5" customHeight="1">
      <c r="A45" s="315" t="s">
        <v>121</v>
      </c>
      <c r="B45" s="81" t="s">
        <v>120</v>
      </c>
      <c r="C45" s="82">
        <v>0</v>
      </c>
      <c r="D45" s="82">
        <v>0</v>
      </c>
      <c r="E45" s="80"/>
      <c r="F45" s="80"/>
      <c r="G45" s="81" t="s">
        <v>120</v>
      </c>
      <c r="H45" s="80">
        <v>2</v>
      </c>
      <c r="I45" s="80">
        <v>2</v>
      </c>
      <c r="J45" s="80"/>
      <c r="K45" s="80"/>
      <c r="L45" s="81" t="s">
        <v>120</v>
      </c>
      <c r="M45" s="80">
        <v>4</v>
      </c>
      <c r="N45" s="80">
        <v>4</v>
      </c>
      <c r="O45" s="80"/>
      <c r="P45" s="80"/>
      <c r="Q45" s="81" t="s">
        <v>120</v>
      </c>
      <c r="R45" s="80">
        <v>4</v>
      </c>
      <c r="S45" s="80">
        <v>4</v>
      </c>
      <c r="T45" s="80"/>
      <c r="U45" s="80"/>
    </row>
    <row r="46" spans="1:21" ht="23.25" customHeight="1">
      <c r="A46" s="316"/>
      <c r="B46" s="77" t="s">
        <v>119</v>
      </c>
      <c r="C46" s="79"/>
      <c r="D46" s="79"/>
      <c r="E46" s="78">
        <v>2</v>
      </c>
      <c r="F46" s="78">
        <v>2</v>
      </c>
      <c r="G46" s="77" t="s">
        <v>119</v>
      </c>
      <c r="H46" s="75"/>
      <c r="I46" s="75"/>
      <c r="J46" s="75">
        <v>2</v>
      </c>
      <c r="K46" s="75">
        <v>2</v>
      </c>
      <c r="L46" s="77" t="s">
        <v>119</v>
      </c>
      <c r="M46" s="75"/>
      <c r="N46" s="75"/>
      <c r="O46" s="75">
        <v>4</v>
      </c>
      <c r="P46" s="75">
        <v>4</v>
      </c>
      <c r="Q46" s="76" t="s">
        <v>118</v>
      </c>
      <c r="R46" s="75"/>
      <c r="S46" s="75"/>
      <c r="T46" s="74">
        <v>4</v>
      </c>
      <c r="U46" s="74">
        <v>4</v>
      </c>
    </row>
    <row r="47" spans="1:21" ht="18.75" customHeight="1">
      <c r="A47" s="311" t="s">
        <v>117</v>
      </c>
      <c r="B47" s="311"/>
      <c r="C47" s="71">
        <f>SUM(C11+C17+C35+C45)</f>
        <v>18</v>
      </c>
      <c r="D47" s="71">
        <f>SUM(D11+D17+D35+D45)</f>
        <v>18</v>
      </c>
      <c r="E47" s="71">
        <f>SUM(E11+E17+E35+E46)</f>
        <v>18</v>
      </c>
      <c r="F47" s="71">
        <f>SUM(F11+F17+F35+F46)</f>
        <v>18</v>
      </c>
      <c r="G47" s="73"/>
      <c r="H47" s="71">
        <v>18</v>
      </c>
      <c r="I47" s="71">
        <v>18</v>
      </c>
      <c r="J47" s="71">
        <f>SUM(J11+J17+J35+J46)</f>
        <v>18</v>
      </c>
      <c r="K47" s="71">
        <f>SUM(K11+K17+K35+K46)</f>
        <v>18</v>
      </c>
      <c r="L47" s="72"/>
      <c r="M47" s="71">
        <v>18</v>
      </c>
      <c r="N47" s="71">
        <v>18</v>
      </c>
      <c r="O47" s="71">
        <v>18</v>
      </c>
      <c r="P47" s="71">
        <v>18</v>
      </c>
      <c r="Q47" s="72"/>
      <c r="R47" s="71">
        <f>SUM(R11+R17+R35+R45)</f>
        <v>10</v>
      </c>
      <c r="S47" s="71">
        <f>SUM(S11+S17+S35+S45)</f>
        <v>10</v>
      </c>
      <c r="T47" s="71">
        <f>SUM(T11+T17+T35+T46)</f>
        <v>10</v>
      </c>
      <c r="U47" s="71">
        <f>SUM(U11+U17+U35+U46)</f>
        <v>10</v>
      </c>
    </row>
    <row r="48" spans="1:21">
      <c r="A48" s="70"/>
      <c r="B48" s="68"/>
      <c r="C48" s="67"/>
      <c r="D48" s="67"/>
      <c r="E48" s="67"/>
      <c r="F48" s="67"/>
      <c r="G48" s="68"/>
      <c r="H48" s="67"/>
      <c r="I48" s="67"/>
      <c r="J48" s="67"/>
      <c r="K48" s="69"/>
      <c r="L48" s="68"/>
      <c r="M48" s="67"/>
      <c r="N48" s="67"/>
      <c r="O48" s="67"/>
      <c r="P48" s="67"/>
      <c r="Q48" s="68"/>
      <c r="R48" s="67"/>
      <c r="S48" s="67"/>
      <c r="T48" s="67"/>
      <c r="U48" s="67"/>
    </row>
    <row r="49" spans="1:21" ht="16.2">
      <c r="A49" s="66"/>
      <c r="B49" s="308" t="s">
        <v>116</v>
      </c>
      <c r="C49" s="308"/>
      <c r="D49" s="308"/>
      <c r="E49" s="308"/>
      <c r="F49" s="308"/>
      <c r="G49" s="308"/>
      <c r="H49" s="65"/>
      <c r="I49" s="65"/>
      <c r="J49" s="65"/>
      <c r="K49" s="309" t="s">
        <v>115</v>
      </c>
      <c r="L49" s="310" t="s">
        <v>114</v>
      </c>
      <c r="M49" s="310"/>
      <c r="N49" s="310"/>
      <c r="O49" s="310"/>
      <c r="P49" s="310"/>
      <c r="Q49" s="310" t="s">
        <v>113</v>
      </c>
      <c r="R49" s="310"/>
      <c r="S49" s="310"/>
      <c r="T49" s="310"/>
      <c r="U49" s="310"/>
    </row>
    <row r="50" spans="1:21" ht="16.2">
      <c r="A50" s="66"/>
      <c r="B50" s="65"/>
      <c r="C50" s="65"/>
      <c r="D50" s="65"/>
      <c r="E50" s="65"/>
      <c r="F50" s="65"/>
      <c r="G50" s="65"/>
      <c r="H50" s="65"/>
      <c r="I50" s="65"/>
      <c r="J50" s="65"/>
      <c r="K50" s="309"/>
      <c r="L50" s="310" t="s">
        <v>112</v>
      </c>
      <c r="M50" s="310"/>
      <c r="N50" s="310"/>
      <c r="O50" s="310"/>
      <c r="P50" s="310"/>
      <c r="Q50" s="310" t="s">
        <v>111</v>
      </c>
      <c r="R50" s="310"/>
      <c r="S50" s="310"/>
      <c r="T50" s="310"/>
      <c r="U50" s="310"/>
    </row>
    <row r="51" spans="1:21" ht="16.2">
      <c r="A51" s="66"/>
      <c r="B51" s="65"/>
      <c r="C51" s="65"/>
      <c r="D51" s="65"/>
      <c r="E51" s="65"/>
      <c r="F51" s="65"/>
      <c r="G51" s="65"/>
      <c r="H51" s="65"/>
      <c r="I51" s="65"/>
      <c r="J51" s="65"/>
      <c r="K51" s="309"/>
      <c r="L51" s="310" t="s">
        <v>110</v>
      </c>
      <c r="M51" s="310"/>
      <c r="N51" s="310"/>
      <c r="O51" s="310"/>
      <c r="P51" s="310"/>
      <c r="Q51" s="310" t="s">
        <v>109</v>
      </c>
      <c r="R51" s="310"/>
      <c r="S51" s="310"/>
      <c r="T51" s="310"/>
      <c r="U51" s="310"/>
    </row>
  </sheetData>
  <mergeCells count="42">
    <mergeCell ref="R5:U5"/>
    <mergeCell ref="J6:K6"/>
    <mergeCell ref="M6:N6"/>
    <mergeCell ref="O6:P6"/>
    <mergeCell ref="R6:S6"/>
    <mergeCell ref="A13:A18"/>
    <mergeCell ref="C18:U18"/>
    <mergeCell ref="A19:A22"/>
    <mergeCell ref="B21:U21"/>
    <mergeCell ref="C22:U22"/>
    <mergeCell ref="B49:G49"/>
    <mergeCell ref="K49:K51"/>
    <mergeCell ref="L49:P49"/>
    <mergeCell ref="A47:B47"/>
    <mergeCell ref="A8:A12"/>
    <mergeCell ref="C12:U12"/>
    <mergeCell ref="A45:A46"/>
    <mergeCell ref="Q49:U49"/>
    <mergeCell ref="L50:P50"/>
    <mergeCell ref="Q50:U50"/>
    <mergeCell ref="L51:P51"/>
    <mergeCell ref="Q51:U51"/>
    <mergeCell ref="A23:A36"/>
    <mergeCell ref="C36:U36"/>
    <mergeCell ref="A37:A44"/>
    <mergeCell ref="C44:U44"/>
    <mergeCell ref="T6:U6"/>
    <mergeCell ref="A1:U1"/>
    <mergeCell ref="A2:U2"/>
    <mergeCell ref="A5:A7"/>
    <mergeCell ref="B5:B7"/>
    <mergeCell ref="C5:F5"/>
    <mergeCell ref="G5:G7"/>
    <mergeCell ref="H5:K5"/>
    <mergeCell ref="L5:L7"/>
    <mergeCell ref="M5:P5"/>
    <mergeCell ref="Q5:Q7"/>
    <mergeCell ref="C6:D6"/>
    <mergeCell ref="E6:F6"/>
    <mergeCell ref="H6:I6"/>
    <mergeCell ref="A3:U3"/>
    <mergeCell ref="A4:U4"/>
  </mergeCells>
  <phoneticPr fontId="10" type="noConversion"/>
  <printOptions horizontalCentered="1"/>
  <pageMargins left="0.19685039370078741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餐飲夜四技</vt:lpstr>
      <vt:lpstr>觀光夜四技</vt:lpstr>
      <vt:lpstr>休閒夜四技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2021-11-17T08:45:39Z</cp:lastPrinted>
  <dcterms:created xsi:type="dcterms:W3CDTF">2012-05-24T01:04:26Z</dcterms:created>
  <dcterms:modified xsi:type="dcterms:W3CDTF">2021-11-17T08:50:39Z</dcterms:modified>
</cp:coreProperties>
</file>